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dokumenti\"/>
    </mc:Choice>
  </mc:AlternateContent>
  <xr:revisionPtr revIDLastSave="0" documentId="8_{48FF6608-E474-4A52-A526-A4E339B1D8D8}" xr6:coauthVersionLast="47" xr6:coauthVersionMax="47" xr10:uidLastSave="{00000000-0000-0000-0000-000000000000}"/>
  <bookViews>
    <workbookView xWindow="-108" yWindow="-108" windowWidth="23256" windowHeight="12576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5" sheetId="14" r:id="rId8"/>
    <sheet name="List3" sheetId="12" r:id="rId9"/>
    <sheet name="List4" sheetId="13" r:id="rId10"/>
    <sheet name="List1" sheetId="11" r:id="rId11"/>
    <sheet name="List2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E12" i="6" s="1"/>
  <c r="F13" i="6"/>
  <c r="F12" i="6" s="1"/>
  <c r="G13" i="6"/>
  <c r="G12" i="6" s="1"/>
  <c r="H13" i="6"/>
  <c r="H12" i="6" s="1"/>
  <c r="G8" i="6"/>
  <c r="E9" i="6"/>
  <c r="E8" i="6" s="1"/>
  <c r="F9" i="6"/>
  <c r="F8" i="6" s="1"/>
  <c r="G9" i="6"/>
  <c r="H9" i="6"/>
  <c r="H8" i="6" s="1"/>
  <c r="D9" i="6"/>
  <c r="D8" i="6" s="1"/>
  <c r="D13" i="6"/>
  <c r="D12" i="6" s="1"/>
  <c r="G80" i="7"/>
  <c r="G79" i="7" s="1"/>
  <c r="G78" i="7" s="1"/>
  <c r="H80" i="7"/>
  <c r="H79" i="7" s="1"/>
  <c r="H78" i="7" s="1"/>
  <c r="I80" i="7"/>
  <c r="I79" i="7" s="1"/>
  <c r="I78" i="7" s="1"/>
  <c r="G85" i="7"/>
  <c r="G84" i="7" s="1"/>
  <c r="H85" i="7"/>
  <c r="H84" i="7" s="1"/>
  <c r="I84" i="7"/>
  <c r="F85" i="7"/>
  <c r="F84" i="7" s="1"/>
  <c r="F83" i="7" s="1"/>
  <c r="E84" i="7"/>
  <c r="E83" i="7" s="1"/>
  <c r="E85" i="7"/>
  <c r="E80" i="7"/>
  <c r="E79" i="7" s="1"/>
  <c r="E78" i="7" s="1"/>
  <c r="F80" i="7"/>
  <c r="F79" i="7" s="1"/>
  <c r="F78" i="7" s="1"/>
  <c r="G72" i="7"/>
  <c r="H73" i="7"/>
  <c r="H72" i="7" s="1"/>
  <c r="I73" i="7"/>
  <c r="I72" i="7" s="1"/>
  <c r="G75" i="7"/>
  <c r="H76" i="7"/>
  <c r="H75" i="7" s="1"/>
  <c r="I76" i="7"/>
  <c r="I75" i="7" s="1"/>
  <c r="G69" i="7"/>
  <c r="G68" i="7" s="1"/>
  <c r="G67" i="7" s="1"/>
  <c r="H69" i="7"/>
  <c r="H68" i="7" s="1"/>
  <c r="H67" i="7" s="1"/>
  <c r="I69" i="7"/>
  <c r="I68" i="7" s="1"/>
  <c r="I67" i="7" s="1"/>
  <c r="G65" i="7"/>
  <c r="G63" i="7" s="1"/>
  <c r="H65" i="7"/>
  <c r="H63" i="7" s="1"/>
  <c r="I63" i="7"/>
  <c r="G61" i="7"/>
  <c r="G60" i="7" s="1"/>
  <c r="H61" i="7"/>
  <c r="H60" i="7" s="1"/>
  <c r="I61" i="7"/>
  <c r="I60" i="7" s="1"/>
  <c r="G52" i="7"/>
  <c r="G51" i="7" s="1"/>
  <c r="G50" i="7" s="1"/>
  <c r="H51" i="7"/>
  <c r="H50" i="7" s="1"/>
  <c r="I51" i="7"/>
  <c r="I50" i="7" s="1"/>
  <c r="G56" i="7"/>
  <c r="G55" i="7" s="1"/>
  <c r="H55" i="7"/>
  <c r="I55" i="7"/>
  <c r="G58" i="7"/>
  <c r="H58" i="7"/>
  <c r="I58" i="7"/>
  <c r="F68" i="7"/>
  <c r="F67" i="7" s="1"/>
  <c r="F69" i="7"/>
  <c r="E69" i="7"/>
  <c r="E68" i="7" s="1"/>
  <c r="E67" i="7" s="1"/>
  <c r="F76" i="7"/>
  <c r="F75" i="7" s="1"/>
  <c r="E76" i="7"/>
  <c r="E75" i="7" s="1"/>
  <c r="E73" i="7"/>
  <c r="F73" i="7"/>
  <c r="F72" i="7" s="1"/>
  <c r="F52" i="7"/>
  <c r="F51" i="7" s="1"/>
  <c r="F50" i="7" s="1"/>
  <c r="F56" i="7"/>
  <c r="F55" i="7" s="1"/>
  <c r="F58" i="7"/>
  <c r="F61" i="7"/>
  <c r="F60" i="7" s="1"/>
  <c r="E63" i="7"/>
  <c r="E61" i="7"/>
  <c r="E60" i="7" s="1"/>
  <c r="E58" i="7"/>
  <c r="E56" i="7"/>
  <c r="E55" i="7" s="1"/>
  <c r="E52" i="7"/>
  <c r="E51" i="7" s="1"/>
  <c r="E50" i="7" s="1"/>
  <c r="G47" i="7"/>
  <c r="G46" i="7" s="1"/>
  <c r="G45" i="7" s="1"/>
  <c r="H47" i="7"/>
  <c r="I45" i="7"/>
  <c r="E46" i="7"/>
  <c r="E45" i="7" s="1"/>
  <c r="F47" i="7"/>
  <c r="F46" i="7" s="1"/>
  <c r="F45" i="7" s="1"/>
  <c r="E47" i="7"/>
  <c r="G39" i="7"/>
  <c r="G38" i="7" s="1"/>
  <c r="H39" i="7"/>
  <c r="H19" i="7"/>
  <c r="H18" i="7" s="1"/>
  <c r="I19" i="7"/>
  <c r="I18" i="7" s="1"/>
  <c r="H21" i="7"/>
  <c r="G22" i="7"/>
  <c r="G21" i="7" s="1"/>
  <c r="H22" i="7"/>
  <c r="I22" i="7"/>
  <c r="I21" i="7" s="1"/>
  <c r="G25" i="7"/>
  <c r="G24" i="7" s="1"/>
  <c r="H25" i="7"/>
  <c r="H24" i="7" s="1"/>
  <c r="I25" i="7"/>
  <c r="I24" i="7" s="1"/>
  <c r="G28" i="7"/>
  <c r="G27" i="7" s="1"/>
  <c r="H28" i="7"/>
  <c r="H27" i="7" s="1"/>
  <c r="I27" i="7"/>
  <c r="G32" i="7"/>
  <c r="H32" i="7"/>
  <c r="G36" i="7"/>
  <c r="H36" i="7"/>
  <c r="H38" i="7"/>
  <c r="I39" i="7"/>
  <c r="I38" i="7" s="1"/>
  <c r="F19" i="7"/>
  <c r="F18" i="7" s="1"/>
  <c r="F22" i="7"/>
  <c r="F21" i="7" s="1"/>
  <c r="F24" i="7"/>
  <c r="F25" i="7"/>
  <c r="F32" i="7"/>
  <c r="F36" i="7"/>
  <c r="F38" i="7"/>
  <c r="F39" i="7"/>
  <c r="E27" i="7"/>
  <c r="E39" i="7"/>
  <c r="E38" i="7" s="1"/>
  <c r="E19" i="7"/>
  <c r="E18" i="7" s="1"/>
  <c r="E25" i="7"/>
  <c r="E24" i="7" s="1"/>
  <c r="E22" i="7"/>
  <c r="H9" i="7"/>
  <c r="H8" i="7" s="1"/>
  <c r="I9" i="7"/>
  <c r="I8" i="7" s="1"/>
  <c r="H13" i="7"/>
  <c r="H12" i="7" s="1"/>
  <c r="I13" i="7"/>
  <c r="I12" i="7" s="1"/>
  <c r="G9" i="7"/>
  <c r="G8" i="7" s="1"/>
  <c r="E8" i="7"/>
  <c r="G12" i="7"/>
  <c r="F9" i="7"/>
  <c r="F8" i="7" s="1"/>
  <c r="F13" i="7"/>
  <c r="F12" i="7" s="1"/>
  <c r="F89" i="7"/>
  <c r="F88" i="7" s="1"/>
  <c r="F87" i="7" s="1"/>
  <c r="G89" i="7"/>
  <c r="G88" i="7" s="1"/>
  <c r="H89" i="7"/>
  <c r="H88" i="7" s="1"/>
  <c r="I89" i="7"/>
  <c r="I88" i="7" s="1"/>
  <c r="E89" i="7"/>
  <c r="E88" i="7" s="1"/>
  <c r="F43" i="7"/>
  <c r="F42" i="7" s="1"/>
  <c r="F41" i="7" s="1"/>
  <c r="G43" i="7"/>
  <c r="G42" i="7" s="1"/>
  <c r="G41" i="7" s="1"/>
  <c r="H43" i="7"/>
  <c r="H42" i="7" s="1"/>
  <c r="H41" i="7" s="1"/>
  <c r="I43" i="7"/>
  <c r="I42" i="7" s="1"/>
  <c r="I41" i="7" s="1"/>
  <c r="E43" i="7"/>
  <c r="E42" i="7" s="1"/>
  <c r="E41" i="7" s="1"/>
  <c r="B32" i="8"/>
  <c r="B27" i="8"/>
  <c r="B25" i="8"/>
  <c r="C32" i="8"/>
  <c r="C25" i="8"/>
  <c r="E25" i="8"/>
  <c r="F25" i="8"/>
  <c r="E27" i="8"/>
  <c r="F27" i="8"/>
  <c r="E29" i="8"/>
  <c r="F29" i="8"/>
  <c r="E36" i="8"/>
  <c r="D25" i="8"/>
  <c r="D27" i="8"/>
  <c r="D36" i="8"/>
  <c r="C36" i="8"/>
  <c r="B18" i="8"/>
  <c r="B15" i="8"/>
  <c r="C18" i="8"/>
  <c r="E11" i="8"/>
  <c r="F11" i="8"/>
  <c r="E18" i="8"/>
  <c r="F18" i="8"/>
  <c r="B11" i="8"/>
  <c r="D11" i="8"/>
  <c r="C11" i="8"/>
  <c r="E54" i="7" l="1"/>
  <c r="F71" i="7"/>
  <c r="F54" i="7"/>
  <c r="I31" i="7"/>
  <c r="F31" i="7"/>
  <c r="H7" i="7"/>
  <c r="H6" i="7" s="1"/>
  <c r="F7" i="7"/>
  <c r="F6" i="7" s="1"/>
  <c r="C24" i="8"/>
  <c r="I71" i="7"/>
  <c r="G71" i="7"/>
  <c r="H71" i="7"/>
  <c r="I54" i="7"/>
  <c r="H54" i="7"/>
  <c r="G54" i="7"/>
  <c r="H31" i="7"/>
  <c r="G31" i="7"/>
  <c r="I7" i="7"/>
  <c r="I6" i="7" s="1"/>
  <c r="G7" i="7"/>
  <c r="G6" i="7" s="1"/>
  <c r="E7" i="7"/>
  <c r="E6" i="7" s="1"/>
  <c r="B24" i="8"/>
  <c r="F24" i="8"/>
  <c r="E24" i="8"/>
  <c r="C10" i="8"/>
  <c r="D10" i="8"/>
  <c r="E10" i="8"/>
  <c r="F10" i="8"/>
  <c r="B10" i="8"/>
  <c r="D11" i="3"/>
  <c r="H16" i="3"/>
  <c r="G16" i="3"/>
  <c r="F16" i="3"/>
  <c r="D31" i="3"/>
  <c r="E31" i="3"/>
  <c r="D24" i="3"/>
  <c r="G23" i="3"/>
  <c r="H23" i="3"/>
  <c r="F23" i="3"/>
  <c r="F10" i="3" l="1"/>
  <c r="D23" i="3"/>
  <c r="E10" i="3"/>
  <c r="D10" i="3"/>
  <c r="H10" i="3"/>
  <c r="G10" i="3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F22" i="10" s="1"/>
  <c r="F28" i="10" s="1"/>
  <c r="F29" i="10" s="1"/>
  <c r="G14" i="10"/>
  <c r="G22" i="10" s="1"/>
  <c r="G28" i="10" s="1"/>
  <c r="G29" i="10" s="1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</calcChain>
</file>

<file path=xl/sharedStrings.xml><?xml version="1.0" encoding="utf-8"?>
<sst xmlns="http://schemas.openxmlformats.org/spreadsheetml/2006/main" count="306" uniqueCount="151">
  <si>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</si>
  <si>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</si>
  <si>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</si>
  <si>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</si>
  <si>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</si>
  <si>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</si>
  <si>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</si>
  <si>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</si>
  <si>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</si>
  <si>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</si>
  <si>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</si>
  <si>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</si>
  <si>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</si>
  <si>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</si>
  <si>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</si>
  <si>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</si>
  <si>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</si>
  <si>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</si>
  <si>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</si>
  <si>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</si>
  <si>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</si>
  <si>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</si>
  <si>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</si>
  <si>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</si>
  <si>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</si>
  <si>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</si>
  <si>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</si>
  <si>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</si>
  <si>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</si>
  <si>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</si>
  <si>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</si>
  <si>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</si>
  <si>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</si>
  <si>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</si>
  <si>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</si>
  <si>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</si>
  <si>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</si>
  <si>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</si>
  <si>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</si>
  <si>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</si>
  <si>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</si>
  <si>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</si>
  <si>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</si>
  <si>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</si>
  <si>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</si>
  <si>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</si>
  <si>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</si>
  <si>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</si>
  <si>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</si>
  <si>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</si>
  <si>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</si>
  <si>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</si>
  <si>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</si>
  <si>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</si>
  <si>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</si>
  <si>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</si>
  <si>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</si>
  <si>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</si>
  <si>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</si>
  <si>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</si>
  <si>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</si>
  <si>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</si>
  <si>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</si>
  <si>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</si>
  <si>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</si>
  <si>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</si>
  <si>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</si>
  <si>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09 Obrazovanje</t>
  </si>
  <si>
    <t>091 Predškolsko i osnovno obrazovanje</t>
  </si>
  <si>
    <t>098 Usluge obrazovanja koje nisu drugdje svrstane</t>
  </si>
  <si>
    <t>Prihodi od prodaje te pruženih usluga i prihodi od donacija</t>
  </si>
  <si>
    <t>Financijski rashodi</t>
  </si>
  <si>
    <t>Naknade građanima i kućanstvima</t>
  </si>
  <si>
    <t>Ostali rashodi</t>
  </si>
  <si>
    <t>Rezultat poslovanja</t>
  </si>
  <si>
    <t>Vlastiti izvori</t>
  </si>
  <si>
    <t xml:space="preserve">  58 Ostale pomoći</t>
  </si>
  <si>
    <t xml:space="preserve">  59 Pomoći/Fondovi EU</t>
  </si>
  <si>
    <t>6 Donacije</t>
  </si>
  <si>
    <t xml:space="preserve">  62 Donacije - proračunski korisnici</t>
  </si>
  <si>
    <t>32 Vlastiti prihodi - proračunski korisnici</t>
  </si>
  <si>
    <t>'32 Vlastiti prihodi - proračunski korisnici</t>
  </si>
  <si>
    <t xml:space="preserve">  44 Decentrilizirana sredstva</t>
  </si>
  <si>
    <t xml:space="preserve">  56 Fondovi EU</t>
  </si>
  <si>
    <t>Izvor financiranja 1.1</t>
  </si>
  <si>
    <t>PROGRAM A101206</t>
  </si>
  <si>
    <t>EU projekti UO za obrazovanje, kulturu i sport</t>
  </si>
  <si>
    <t>Aktivnost A101206T120602</t>
  </si>
  <si>
    <t>Europski socijalni fond - Projekt Zajedno možemo sve vol.6/7-pomoćnik u nastavi</t>
  </si>
  <si>
    <t>Opći prihodi i primici</t>
  </si>
  <si>
    <t>Izvor financiranja 5.6</t>
  </si>
  <si>
    <t>Fondovi EU</t>
  </si>
  <si>
    <t>PROGRAM A101207</t>
  </si>
  <si>
    <t>Zakonski standard ustanova u obrazovanju</t>
  </si>
  <si>
    <t>Aktivnost A101207A120701</t>
  </si>
  <si>
    <t>Osiguravanje uvjeta rada za redovno poslovanje osnovne škole</t>
  </si>
  <si>
    <t>Izvor financiranja 4.3</t>
  </si>
  <si>
    <t>Izvor financiranja 3.2</t>
  </si>
  <si>
    <t>Prihodi za posebne namjene - proračunski korisnici</t>
  </si>
  <si>
    <t>Izvor financiranja 4.4</t>
  </si>
  <si>
    <t>Decentralizirana sredstva</t>
  </si>
  <si>
    <t>Izvor financiranja 5.8</t>
  </si>
  <si>
    <t>Ostale pomoći - proračunski korisnici</t>
  </si>
  <si>
    <t>Izvor financiranja 5.9</t>
  </si>
  <si>
    <t>Pomoći/Fondovi EU PK</t>
  </si>
  <si>
    <t>Aktivnost A101207A120702</t>
  </si>
  <si>
    <t>Investicijska ulaganja u osnovne škole</t>
  </si>
  <si>
    <t>Aktivnost A101207K120703</t>
  </si>
  <si>
    <t>Kapitalna ulaganja u osnovne škole</t>
  </si>
  <si>
    <t>Rashodi za dodatna ulaganja na nefinancijskoj imovini</t>
  </si>
  <si>
    <t>PROGRAM A101208</t>
  </si>
  <si>
    <t>Aktivnost A101208A120801</t>
  </si>
  <si>
    <t>Program ustanova u obrazovanju iznad standarda</t>
  </si>
  <si>
    <t>Poticanje demografskog razvitka</t>
  </si>
  <si>
    <t>Aktivnost A101208A120804</t>
  </si>
  <si>
    <t>Financiranje školskih projekata</t>
  </si>
  <si>
    <t>Aktivnost A101208A120808</t>
  </si>
  <si>
    <t>Nabava udžbenika za učenike OŠ</t>
  </si>
  <si>
    <t>Aktivnost A101208A120809</t>
  </si>
  <si>
    <t>Programi školskog kurikuluma</t>
  </si>
  <si>
    <t>Izvor financiranja 6.2</t>
  </si>
  <si>
    <t>Donacije - proračunski korisnici</t>
  </si>
  <si>
    <t>Aktivnost A101208A120810</t>
  </si>
  <si>
    <t>Ostale aktivnosti osnovnih škola</t>
  </si>
  <si>
    <t>Aktivnost A101208A120811</t>
  </si>
  <si>
    <t>Vlastiti prihodi -proračunski korisnici</t>
  </si>
  <si>
    <t>Dodatne djelatnosti osnovnih škola</t>
  </si>
  <si>
    <t>Aktivnost A101208A120818</t>
  </si>
  <si>
    <t>Organizacija prehrane u osnovnim školama</t>
  </si>
  <si>
    <t>Aktivnost A101208A120819</t>
  </si>
  <si>
    <t>Opskrba školskih ustanova higijenskim potrepštinama za učenice osnovnih škola</t>
  </si>
  <si>
    <t>pom od županij pror</t>
  </si>
  <si>
    <t>kamate po viđ</t>
  </si>
  <si>
    <t>izvršenje 2023</t>
  </si>
  <si>
    <t>Plan 2024</t>
  </si>
  <si>
    <t>Proračun za 2025</t>
  </si>
  <si>
    <t>Projekcija  proračuna  za 2026</t>
  </si>
  <si>
    <t>Projekcija proračuna za 2027</t>
  </si>
  <si>
    <t>Izvršenje  za 2023</t>
  </si>
  <si>
    <t>Projekcija za 2026</t>
  </si>
  <si>
    <t>Projekcija 
za 2027.</t>
  </si>
  <si>
    <t>Izvršenje 2023.</t>
  </si>
  <si>
    <t>Plan 2024.</t>
  </si>
  <si>
    <t>Plan za 2025.</t>
  </si>
  <si>
    <t>Projekcija za 2026.</t>
  </si>
  <si>
    <t>Izvršenje 2023.*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</si>
  <si>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</si>
  <si>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</si>
  <si>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</si>
  <si>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 xml:space="preserve">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</si>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</sst>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 wrapText="1"/>
    </xf>
    <xf numFmtId="0" fontId="8" fillId="2" borderId="6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A16" sqref="A16:J16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74" t="s">
        <v>29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74" t="s">
        <v>17</v>
      </c>
      <c r="B3" s="74"/>
      <c r="C3" s="74"/>
      <c r="D3" s="74"/>
      <c r="E3" s="74"/>
      <c r="F3" s="74"/>
      <c r="G3" s="74"/>
      <c r="H3" s="74"/>
      <c r="I3" s="75"/>
      <c r="J3" s="75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74" t="s">
        <v>23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5" t="s">
        <v>31</v>
      </c>
    </row>
    <row r="7" spans="1:10" ht="26.4" x14ac:dyDescent="0.3">
      <c r="A7" s="28"/>
      <c r="B7" s="29"/>
      <c r="C7" s="29"/>
      <c r="D7" s="30"/>
      <c r="E7" s="31"/>
      <c r="F7" s="3" t="s">
        <v>133</v>
      </c>
      <c r="G7" s="3" t="s">
        <v>134</v>
      </c>
      <c r="H7" s="3" t="s">
        <v>135</v>
      </c>
      <c r="I7" s="3" t="s">
        <v>136</v>
      </c>
      <c r="J7" s="3" t="s">
        <v>137</v>
      </c>
    </row>
    <row r="8" spans="1:10" x14ac:dyDescent="0.3">
      <c r="A8" s="77" t="s">
        <v>0</v>
      </c>
      <c r="B8" s="78"/>
      <c r="C8" s="78"/>
      <c r="D8" s="78"/>
      <c r="E8" s="79"/>
      <c r="F8" s="32">
        <f>F9+F10</f>
        <v>445899.06</v>
      </c>
      <c r="G8" s="32">
        <f t="shared" ref="G8:J8" si="0">G9+G10</f>
        <v>580160</v>
      </c>
      <c r="H8" s="32">
        <f t="shared" si="0"/>
        <v>712533</v>
      </c>
      <c r="I8" s="32">
        <f t="shared" si="0"/>
        <v>711783</v>
      </c>
      <c r="J8" s="32">
        <f t="shared" si="0"/>
        <v>711783</v>
      </c>
    </row>
    <row r="9" spans="1:10" x14ac:dyDescent="0.3">
      <c r="A9" s="80" t="s">
        <v>33</v>
      </c>
      <c r="B9" s="81"/>
      <c r="C9" s="81"/>
      <c r="D9" s="81"/>
      <c r="E9" s="73"/>
      <c r="F9" s="33">
        <v>445899.06</v>
      </c>
      <c r="G9" s="33">
        <v>580160</v>
      </c>
      <c r="H9" s="33">
        <v>712533</v>
      </c>
      <c r="I9" s="33">
        <v>711783</v>
      </c>
      <c r="J9" s="33">
        <v>711783</v>
      </c>
    </row>
    <row r="10" spans="1:10" x14ac:dyDescent="0.3">
      <c r="A10" s="72" t="s">
        <v>34</v>
      </c>
      <c r="B10" s="73"/>
      <c r="C10" s="73"/>
      <c r="D10" s="73"/>
      <c r="E10" s="73"/>
      <c r="F10" s="33"/>
      <c r="G10" s="33"/>
      <c r="H10" s="33">
        <v>0</v>
      </c>
      <c r="I10" s="33">
        <v>0</v>
      </c>
      <c r="J10" s="33">
        <v>0</v>
      </c>
    </row>
    <row r="11" spans="1:10" x14ac:dyDescent="0.3">
      <c r="A11" s="36" t="s">
        <v>1</v>
      </c>
      <c r="B11" s="45"/>
      <c r="C11" s="45"/>
      <c r="D11" s="45"/>
      <c r="E11" s="45"/>
      <c r="F11" s="32">
        <f>F12+F13</f>
        <v>445899</v>
      </c>
      <c r="G11" s="32">
        <f t="shared" ref="G11:J11" si="1">G12+G13</f>
        <v>580160</v>
      </c>
      <c r="H11" s="32">
        <f t="shared" si="1"/>
        <v>712533</v>
      </c>
      <c r="I11" s="32">
        <f t="shared" si="1"/>
        <v>711783</v>
      </c>
      <c r="J11" s="32">
        <f t="shared" si="1"/>
        <v>711783</v>
      </c>
    </row>
    <row r="12" spans="1:10" x14ac:dyDescent="0.3">
      <c r="A12" s="82" t="s">
        <v>35</v>
      </c>
      <c r="B12" s="81"/>
      <c r="C12" s="81"/>
      <c r="D12" s="81"/>
      <c r="E12" s="81"/>
      <c r="F12" s="33">
        <v>445662</v>
      </c>
      <c r="G12" s="33">
        <v>580160</v>
      </c>
      <c r="H12" s="33">
        <v>709033</v>
      </c>
      <c r="I12" s="33">
        <v>708283</v>
      </c>
      <c r="J12" s="46">
        <v>708283</v>
      </c>
    </row>
    <row r="13" spans="1:10" x14ac:dyDescent="0.3">
      <c r="A13" s="72" t="s">
        <v>36</v>
      </c>
      <c r="B13" s="73"/>
      <c r="C13" s="73"/>
      <c r="D13" s="73"/>
      <c r="E13" s="73"/>
      <c r="F13" s="33">
        <v>237</v>
      </c>
      <c r="G13" s="33"/>
      <c r="H13" s="33">
        <v>3500</v>
      </c>
      <c r="I13" s="33">
        <v>3500</v>
      </c>
      <c r="J13" s="46">
        <v>3500</v>
      </c>
    </row>
    <row r="14" spans="1:10" x14ac:dyDescent="0.3">
      <c r="A14" s="83" t="s">
        <v>59</v>
      </c>
      <c r="B14" s="78"/>
      <c r="C14" s="78"/>
      <c r="D14" s="78"/>
      <c r="E14" s="78"/>
      <c r="F14" s="32">
        <f>F8-F11</f>
        <v>5.9999999997671694E-2</v>
      </c>
      <c r="G14" s="32">
        <f t="shared" ref="G14:J14" si="2">G8-G11</f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</row>
    <row r="15" spans="1:10" ht="17.399999999999999" x14ac:dyDescent="0.3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6" x14ac:dyDescent="0.3">
      <c r="A16" s="74" t="s">
        <v>24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7.399999999999999" x14ac:dyDescent="0.3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6.4" x14ac:dyDescent="0.3">
      <c r="A18" s="28"/>
      <c r="B18" s="29"/>
      <c r="C18" s="29"/>
      <c r="D18" s="30"/>
      <c r="E18" s="31"/>
      <c r="F18" s="3" t="s">
        <v>145</v>
      </c>
      <c r="G18" s="3" t="s">
        <v>142</v>
      </c>
      <c r="H18" s="3" t="s">
        <v>146</v>
      </c>
      <c r="I18" s="3" t="s">
        <v>39</v>
      </c>
      <c r="J18" s="3" t="s">
        <v>147</v>
      </c>
    </row>
    <row r="19" spans="1:10" x14ac:dyDescent="0.3">
      <c r="A19" s="72" t="s">
        <v>37</v>
      </c>
      <c r="B19" s="73"/>
      <c r="C19" s="73"/>
      <c r="D19" s="73"/>
      <c r="E19" s="73"/>
      <c r="F19" s="33"/>
      <c r="G19" s="33"/>
      <c r="H19" s="33"/>
      <c r="I19" s="33"/>
      <c r="J19" s="46"/>
    </row>
    <row r="20" spans="1:10" x14ac:dyDescent="0.3">
      <c r="A20" s="72" t="s">
        <v>38</v>
      </c>
      <c r="B20" s="73"/>
      <c r="C20" s="73"/>
      <c r="D20" s="73"/>
      <c r="E20" s="73"/>
      <c r="F20" s="33"/>
      <c r="G20" s="33"/>
      <c r="H20" s="33"/>
      <c r="I20" s="33"/>
      <c r="J20" s="46"/>
    </row>
    <row r="21" spans="1:10" x14ac:dyDescent="0.3">
      <c r="A21" s="83" t="s">
        <v>2</v>
      </c>
      <c r="B21" s="78"/>
      <c r="C21" s="78"/>
      <c r="D21" s="78"/>
      <c r="E21" s="78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3">
      <c r="A22" s="83" t="s">
        <v>60</v>
      </c>
      <c r="B22" s="78"/>
      <c r="C22" s="78"/>
      <c r="D22" s="78"/>
      <c r="E22" s="78"/>
      <c r="F22" s="32">
        <f>F14+F21</f>
        <v>5.9999999997671694E-2</v>
      </c>
      <c r="G22" s="32">
        <f t="shared" ref="G22:J22" si="4">G14+G21</f>
        <v>0</v>
      </c>
      <c r="H22" s="32">
        <f t="shared" si="4"/>
        <v>0</v>
      </c>
      <c r="I22" s="32">
        <f t="shared" si="4"/>
        <v>0</v>
      </c>
      <c r="J22" s="32">
        <f t="shared" si="4"/>
        <v>0</v>
      </c>
    </row>
    <row r="23" spans="1:10" ht="17.399999999999999" x14ac:dyDescent="0.3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6" x14ac:dyDescent="0.3">
      <c r="A24" s="74" t="s">
        <v>61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6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6.4" x14ac:dyDescent="0.3">
      <c r="A26" s="28"/>
      <c r="B26" s="29"/>
      <c r="C26" s="29"/>
      <c r="D26" s="30"/>
      <c r="E26" s="31"/>
      <c r="F26" s="3" t="s">
        <v>145</v>
      </c>
      <c r="G26" s="3" t="s">
        <v>142</v>
      </c>
      <c r="H26" s="3" t="s">
        <v>146</v>
      </c>
      <c r="I26" s="3" t="s">
        <v>39</v>
      </c>
      <c r="J26" s="3" t="s">
        <v>147</v>
      </c>
    </row>
    <row r="27" spans="1:10" ht="15" customHeight="1" x14ac:dyDescent="0.3">
      <c r="A27" s="86" t="s">
        <v>62</v>
      </c>
      <c r="B27" s="87"/>
      <c r="C27" s="87"/>
      <c r="D27" s="87"/>
      <c r="E27" s="88"/>
      <c r="F27" s="47">
        <v>0</v>
      </c>
      <c r="G27" s="47">
        <v>0</v>
      </c>
      <c r="H27" s="47">
        <v>0</v>
      </c>
      <c r="I27" s="47">
        <v>0</v>
      </c>
      <c r="J27" s="48">
        <v>0</v>
      </c>
    </row>
    <row r="28" spans="1:10" ht="15" customHeight="1" x14ac:dyDescent="0.3">
      <c r="A28" s="83" t="s">
        <v>63</v>
      </c>
      <c r="B28" s="78"/>
      <c r="C28" s="78"/>
      <c r="D28" s="78"/>
      <c r="E28" s="78"/>
      <c r="F28" s="49">
        <f>F22+F27</f>
        <v>5.9999999997671694E-2</v>
      </c>
      <c r="G28" s="49">
        <f t="shared" ref="G28:J28" si="5">G22+G27</f>
        <v>0</v>
      </c>
      <c r="H28" s="49">
        <f t="shared" si="5"/>
        <v>0</v>
      </c>
      <c r="I28" s="49">
        <f t="shared" si="5"/>
        <v>0</v>
      </c>
      <c r="J28" s="50">
        <f t="shared" si="5"/>
        <v>0</v>
      </c>
    </row>
    <row r="29" spans="1:10" ht="45" customHeight="1" x14ac:dyDescent="0.3">
      <c r="A29" s="77" t="s">
        <v>64</v>
      </c>
      <c r="B29" s="89"/>
      <c r="C29" s="89"/>
      <c r="D29" s="89"/>
      <c r="E29" s="90"/>
      <c r="F29" s="49">
        <f>F14+F21+F27-F28</f>
        <v>0</v>
      </c>
      <c r="G29" s="49">
        <f t="shared" ref="G29:J29" si="6">G14+G21+G27-G28</f>
        <v>0</v>
      </c>
      <c r="H29" s="49">
        <f t="shared" si="6"/>
        <v>0</v>
      </c>
      <c r="I29" s="49">
        <f t="shared" si="6"/>
        <v>0</v>
      </c>
      <c r="J29" s="50">
        <f t="shared" si="6"/>
        <v>0</v>
      </c>
    </row>
    <row r="30" spans="1:10" ht="15.6" x14ac:dyDescent="0.3">
      <c r="A30" s="51"/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6" x14ac:dyDescent="0.3">
      <c r="A31" s="91" t="s">
        <v>58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17.399999999999999" x14ac:dyDescent="0.3">
      <c r="A32" s="53"/>
      <c r="B32" s="54"/>
      <c r="C32" s="54"/>
      <c r="D32" s="54"/>
      <c r="E32" s="54"/>
      <c r="F32" s="54"/>
      <c r="G32" s="54"/>
      <c r="H32" s="55"/>
      <c r="I32" s="55"/>
      <c r="J32" s="55"/>
    </row>
    <row r="33" spans="1:10" ht="26.4" x14ac:dyDescent="0.3">
      <c r="A33" s="56"/>
      <c r="B33" s="57"/>
      <c r="C33" s="57"/>
      <c r="D33" s="58"/>
      <c r="E33" s="59"/>
      <c r="F33" s="60" t="s">
        <v>145</v>
      </c>
      <c r="G33" s="60" t="s">
        <v>142</v>
      </c>
      <c r="H33" s="60" t="s">
        <v>146</v>
      </c>
      <c r="I33" s="60" t="s">
        <v>39</v>
      </c>
      <c r="J33" s="60" t="s">
        <v>147</v>
      </c>
    </row>
    <row r="34" spans="1:10" x14ac:dyDescent="0.3">
      <c r="A34" s="86" t="s">
        <v>62</v>
      </c>
      <c r="B34" s="87"/>
      <c r="C34" s="87"/>
      <c r="D34" s="87"/>
      <c r="E34" s="88"/>
      <c r="F34" s="47">
        <v>0</v>
      </c>
      <c r="G34" s="47">
        <f>F37</f>
        <v>0</v>
      </c>
      <c r="H34" s="47">
        <f>G37</f>
        <v>0</v>
      </c>
      <c r="I34" s="47">
        <f>H37</f>
        <v>0</v>
      </c>
      <c r="J34" s="48">
        <f>I37</f>
        <v>0</v>
      </c>
    </row>
    <row r="35" spans="1:10" ht="28.5" customHeight="1" x14ac:dyDescent="0.3">
      <c r="A35" s="86" t="s">
        <v>65</v>
      </c>
      <c r="B35" s="87"/>
      <c r="C35" s="87"/>
      <c r="D35" s="87"/>
      <c r="E35" s="88"/>
      <c r="F35" s="47">
        <v>0</v>
      </c>
      <c r="G35" s="47">
        <v>0</v>
      </c>
      <c r="H35" s="47">
        <v>0</v>
      </c>
      <c r="I35" s="47">
        <v>0</v>
      </c>
      <c r="J35" s="48">
        <v>0</v>
      </c>
    </row>
    <row r="36" spans="1:10" x14ac:dyDescent="0.3">
      <c r="A36" s="86" t="s">
        <v>66</v>
      </c>
      <c r="B36" s="92"/>
      <c r="C36" s="92"/>
      <c r="D36" s="92"/>
      <c r="E36" s="93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0" ht="15" customHeight="1" x14ac:dyDescent="0.3">
      <c r="A37" s="83" t="s">
        <v>63</v>
      </c>
      <c r="B37" s="78"/>
      <c r="C37" s="78"/>
      <c r="D37" s="78"/>
      <c r="E37" s="78"/>
      <c r="F37" s="34">
        <f>F34-F35+F36</f>
        <v>0</v>
      </c>
      <c r="G37" s="34">
        <f t="shared" ref="G37:J37" si="7">G34-G35+G36</f>
        <v>0</v>
      </c>
      <c r="H37" s="34">
        <f t="shared" si="7"/>
        <v>0</v>
      </c>
      <c r="I37" s="34">
        <f t="shared" si="7"/>
        <v>0</v>
      </c>
      <c r="J37" s="61">
        <f t="shared" si="7"/>
        <v>0</v>
      </c>
    </row>
    <row r="38" spans="1:10" ht="17.25" customHeight="1" x14ac:dyDescent="0.3"/>
    <row r="39" spans="1:10" x14ac:dyDescent="0.3">
      <c r="A39" s="84" t="s">
        <v>32</v>
      </c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9" customHeight="1" x14ac:dyDescent="0.3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220"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" workbookViewId="0">
      <selection activeCell="H25" sqref="H2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30.33203125" customWidth="1"/>
    <col min="4" max="8" width="25.33203125" customWidth="1"/>
  </cols>
  <sheetData>
    <row r="1" spans="1:8" ht="42" customHeight="1" x14ac:dyDescent="0.3">
      <c r="A1" s="74" t="s">
        <v>29</v>
      </c>
      <c r="B1" s="74"/>
      <c r="C1" s="74"/>
      <c r="D1" s="74"/>
      <c r="E1" s="74"/>
      <c r="F1" s="74"/>
      <c r="G1" s="74"/>
      <c r="H1" s="74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74" t="s">
        <v>17</v>
      </c>
      <c r="B3" s="74"/>
      <c r="C3" s="74"/>
      <c r="D3" s="74"/>
      <c r="E3" s="74"/>
      <c r="F3" s="74"/>
      <c r="G3" s="74"/>
      <c r="H3" s="74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74" t="s">
        <v>4</v>
      </c>
      <c r="B5" s="74"/>
      <c r="C5" s="74"/>
      <c r="D5" s="74"/>
      <c r="E5" s="74"/>
      <c r="F5" s="74"/>
      <c r="G5" s="74"/>
      <c r="H5" s="74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74" t="s">
        <v>40</v>
      </c>
      <c r="B7" s="74"/>
      <c r="C7" s="74"/>
      <c r="D7" s="74"/>
      <c r="E7" s="74"/>
      <c r="F7" s="74"/>
      <c r="G7" s="74"/>
      <c r="H7" s="74"/>
    </row>
    <row r="8" spans="1:8" ht="17.399999999999999" x14ac:dyDescent="0.3">
      <c r="A8" s="4"/>
      <c r="B8" s="4"/>
      <c r="C8" s="4"/>
      <c r="D8" s="4"/>
      <c r="E8" s="4"/>
      <c r="F8" s="4"/>
      <c r="G8" s="5"/>
      <c r="H8" s="5"/>
    </row>
    <row r="9" spans="1:8" ht="26.4" x14ac:dyDescent="0.3">
      <c r="A9" s="19" t="s">
        <v>5</v>
      </c>
      <c r="B9" s="18" t="s">
        <v>6</v>
      </c>
      <c r="C9" s="18" t="s">
        <v>3</v>
      </c>
      <c r="D9" s="18" t="s">
        <v>138</v>
      </c>
      <c r="E9" s="19" t="s">
        <v>134</v>
      </c>
      <c r="F9" s="19" t="s">
        <v>143</v>
      </c>
      <c r="G9" s="19" t="s">
        <v>139</v>
      </c>
      <c r="H9" s="19" t="s">
        <v>140</v>
      </c>
    </row>
    <row r="10" spans="1:8" x14ac:dyDescent="0.3">
      <c r="A10" s="39"/>
      <c r="B10" s="40"/>
      <c r="C10" s="38" t="s">
        <v>0</v>
      </c>
      <c r="D10" s="64">
        <f>D11+D16</f>
        <v>445898.82</v>
      </c>
      <c r="E10" s="63">
        <f>E11+E16</f>
        <v>580160</v>
      </c>
      <c r="F10" s="9">
        <f>F11+F16</f>
        <v>712533</v>
      </c>
      <c r="G10" s="9">
        <f t="shared" ref="G10:H10" si="0">G11+G16</f>
        <v>711783</v>
      </c>
      <c r="H10" s="9">
        <f t="shared" si="0"/>
        <v>711783</v>
      </c>
    </row>
    <row r="11" spans="1:8" ht="15.75" customHeight="1" x14ac:dyDescent="0.3">
      <c r="A11" s="11">
        <v>6</v>
      </c>
      <c r="B11" s="11"/>
      <c r="C11" s="11" t="s">
        <v>7</v>
      </c>
      <c r="D11" s="8">
        <f>D12+D14+D15</f>
        <v>445898.82</v>
      </c>
      <c r="E11" s="9">
        <v>580160</v>
      </c>
      <c r="F11" s="9">
        <v>712533</v>
      </c>
      <c r="G11" s="9">
        <v>711783</v>
      </c>
      <c r="H11" s="9">
        <v>711783</v>
      </c>
    </row>
    <row r="12" spans="1:8" ht="26.4" x14ac:dyDescent="0.3">
      <c r="A12" s="11"/>
      <c r="B12" s="15">
        <v>63</v>
      </c>
      <c r="C12" s="15" t="s">
        <v>25</v>
      </c>
      <c r="D12" s="8">
        <v>406579</v>
      </c>
      <c r="E12" s="9">
        <v>534040</v>
      </c>
      <c r="F12" s="9">
        <v>645811</v>
      </c>
      <c r="G12" s="9">
        <v>645811</v>
      </c>
      <c r="H12" s="9">
        <v>645811</v>
      </c>
    </row>
    <row r="13" spans="1:8" x14ac:dyDescent="0.3">
      <c r="A13" s="11"/>
      <c r="B13" s="15">
        <v>64</v>
      </c>
      <c r="C13" s="15" t="s">
        <v>132</v>
      </c>
      <c r="D13" s="8">
        <v>0</v>
      </c>
      <c r="E13" s="9">
        <v>0</v>
      </c>
      <c r="F13" s="9">
        <v>2</v>
      </c>
      <c r="G13" s="9">
        <v>2</v>
      </c>
      <c r="H13" s="9">
        <v>2</v>
      </c>
    </row>
    <row r="14" spans="1:8" x14ac:dyDescent="0.3">
      <c r="A14" s="11"/>
      <c r="B14" s="15">
        <v>67</v>
      </c>
      <c r="C14" s="15" t="s">
        <v>131</v>
      </c>
      <c r="D14" s="8">
        <v>38926.82</v>
      </c>
      <c r="E14" s="9">
        <v>46120</v>
      </c>
      <c r="F14" s="9">
        <v>66620</v>
      </c>
      <c r="G14" s="9">
        <v>65870</v>
      </c>
      <c r="H14" s="9">
        <v>65870</v>
      </c>
    </row>
    <row r="15" spans="1:8" ht="26.4" x14ac:dyDescent="0.3">
      <c r="A15" s="12"/>
      <c r="B15" s="12">
        <v>66</v>
      </c>
      <c r="C15" s="15" t="s">
        <v>70</v>
      </c>
      <c r="D15" s="8">
        <v>393</v>
      </c>
      <c r="E15" s="9"/>
      <c r="F15" s="9">
        <v>100</v>
      </c>
      <c r="G15" s="9">
        <v>100</v>
      </c>
      <c r="H15" s="9">
        <v>100</v>
      </c>
    </row>
    <row r="16" spans="1:8" x14ac:dyDescent="0.3">
      <c r="A16" s="14">
        <v>9</v>
      </c>
      <c r="B16" s="14"/>
      <c r="C16" s="23" t="s">
        <v>75</v>
      </c>
      <c r="D16" s="8"/>
      <c r="E16" s="9">
        <v>0</v>
      </c>
      <c r="F16" s="9">
        <f>F17</f>
        <v>0</v>
      </c>
      <c r="G16" s="9">
        <f>G17</f>
        <v>0</v>
      </c>
      <c r="H16" s="9">
        <f>H17</f>
        <v>0</v>
      </c>
    </row>
    <row r="17" spans="1:8" x14ac:dyDescent="0.3">
      <c r="A17" s="15"/>
      <c r="B17" s="15">
        <v>92</v>
      </c>
      <c r="C17" s="24" t="s">
        <v>74</v>
      </c>
      <c r="D17" s="8"/>
      <c r="E17" s="9">
        <v>0</v>
      </c>
      <c r="F17" s="9">
        <v>0</v>
      </c>
      <c r="G17" s="9">
        <v>0</v>
      </c>
      <c r="H17" s="10">
        <v>0</v>
      </c>
    </row>
    <row r="20" spans="1:8" ht="15.6" x14ac:dyDescent="0.3">
      <c r="A20" s="74" t="s">
        <v>41</v>
      </c>
      <c r="B20" s="94"/>
      <c r="C20" s="94"/>
      <c r="D20" s="94"/>
      <c r="E20" s="94"/>
      <c r="F20" s="94"/>
      <c r="G20" s="94"/>
      <c r="H20" s="94"/>
    </row>
    <row r="21" spans="1:8" ht="17.399999999999999" x14ac:dyDescent="0.3">
      <c r="A21" s="4"/>
      <c r="B21" s="4"/>
      <c r="C21" s="4"/>
      <c r="D21" s="4"/>
      <c r="E21" s="4"/>
      <c r="F21" s="4"/>
      <c r="G21" s="5"/>
      <c r="H21" s="5"/>
    </row>
    <row r="22" spans="1:8" ht="26.4" x14ac:dyDescent="0.3">
      <c r="A22" s="19" t="s">
        <v>5</v>
      </c>
      <c r="B22" s="18" t="s">
        <v>6</v>
      </c>
      <c r="C22" s="18" t="s">
        <v>8</v>
      </c>
      <c r="D22" s="18" t="s">
        <v>141</v>
      </c>
      <c r="E22" s="19" t="s">
        <v>142</v>
      </c>
      <c r="F22" s="19" t="s">
        <v>143</v>
      </c>
      <c r="G22" s="19" t="s">
        <v>30</v>
      </c>
      <c r="H22" s="19" t="s">
        <v>140</v>
      </c>
    </row>
    <row r="23" spans="1:8" x14ac:dyDescent="0.3">
      <c r="A23" s="39"/>
      <c r="B23" s="40"/>
      <c r="C23" s="38" t="s">
        <v>1</v>
      </c>
      <c r="D23" s="64">
        <f>D24+D31</f>
        <v>445899</v>
      </c>
      <c r="E23" s="63">
        <v>580160</v>
      </c>
      <c r="F23" s="63">
        <f>F24+F31</f>
        <v>712533</v>
      </c>
      <c r="G23" s="63">
        <f t="shared" ref="G23:H23" si="1">G24+G31</f>
        <v>711783</v>
      </c>
      <c r="H23" s="63">
        <f t="shared" si="1"/>
        <v>711783</v>
      </c>
    </row>
    <row r="24" spans="1:8" ht="15.75" customHeight="1" x14ac:dyDescent="0.3">
      <c r="A24" s="11">
        <v>3</v>
      </c>
      <c r="B24" s="11"/>
      <c r="C24" s="11" t="s">
        <v>9</v>
      </c>
      <c r="D24" s="8">
        <f>D25+D26+D27+D28+D29</f>
        <v>445662</v>
      </c>
      <c r="E24" s="9">
        <v>574710</v>
      </c>
      <c r="F24" s="9">
        <v>692233</v>
      </c>
      <c r="G24" s="9">
        <v>691483</v>
      </c>
      <c r="H24" s="9">
        <v>691483</v>
      </c>
    </row>
    <row r="25" spans="1:8" ht="15.75" customHeight="1" x14ac:dyDescent="0.3">
      <c r="A25" s="11"/>
      <c r="B25" s="15">
        <v>31</v>
      </c>
      <c r="C25" s="15" t="s">
        <v>10</v>
      </c>
      <c r="D25" s="8">
        <v>406579</v>
      </c>
      <c r="E25" s="9">
        <v>532931</v>
      </c>
      <c r="F25" s="9">
        <v>645811</v>
      </c>
      <c r="G25" s="9">
        <v>645811</v>
      </c>
      <c r="H25" s="9">
        <v>645811</v>
      </c>
    </row>
    <row r="26" spans="1:8" x14ac:dyDescent="0.3">
      <c r="A26" s="12"/>
      <c r="B26" s="12">
        <v>32</v>
      </c>
      <c r="C26" s="12" t="s">
        <v>20</v>
      </c>
      <c r="D26" s="8">
        <v>34305</v>
      </c>
      <c r="E26" s="9">
        <v>36748</v>
      </c>
      <c r="F26" s="9">
        <v>40691</v>
      </c>
      <c r="G26" s="9">
        <v>39941</v>
      </c>
      <c r="H26" s="9">
        <v>39941</v>
      </c>
    </row>
    <row r="27" spans="1:8" x14ac:dyDescent="0.3">
      <c r="A27" s="12"/>
      <c r="B27" s="12">
        <v>34</v>
      </c>
      <c r="C27" s="12" t="s">
        <v>71</v>
      </c>
      <c r="D27" s="8">
        <v>522</v>
      </c>
      <c r="E27" s="9">
        <v>700</v>
      </c>
      <c r="F27" s="9">
        <v>800</v>
      </c>
      <c r="G27" s="9">
        <v>800</v>
      </c>
      <c r="H27" s="9">
        <v>800</v>
      </c>
    </row>
    <row r="28" spans="1:8" x14ac:dyDescent="0.3">
      <c r="A28" s="12"/>
      <c r="B28" s="12">
        <v>37</v>
      </c>
      <c r="C28" s="12" t="s">
        <v>72</v>
      </c>
      <c r="D28" s="8">
        <v>4127</v>
      </c>
      <c r="E28" s="9">
        <v>4200</v>
      </c>
      <c r="F28" s="9">
        <v>4800</v>
      </c>
      <c r="G28" s="9">
        <v>4800</v>
      </c>
      <c r="H28" s="9">
        <v>4800</v>
      </c>
    </row>
    <row r="29" spans="1:8" x14ac:dyDescent="0.3">
      <c r="A29" s="12"/>
      <c r="B29" s="12">
        <v>38</v>
      </c>
      <c r="C29" s="12" t="s">
        <v>73</v>
      </c>
      <c r="D29" s="8">
        <v>129</v>
      </c>
      <c r="E29" s="9">
        <v>131</v>
      </c>
      <c r="F29" s="9">
        <v>131</v>
      </c>
      <c r="G29" s="9">
        <v>131</v>
      </c>
      <c r="H29" s="9">
        <v>131</v>
      </c>
    </row>
    <row r="30" spans="1:8" x14ac:dyDescent="0.3">
      <c r="A30" s="12"/>
      <c r="B30" s="25" t="s">
        <v>26</v>
      </c>
      <c r="C30" s="13"/>
      <c r="D30" s="8"/>
      <c r="E30" s="9"/>
      <c r="F30" s="9"/>
      <c r="G30" s="9"/>
      <c r="H30" s="9"/>
    </row>
    <row r="31" spans="1:8" ht="26.4" x14ac:dyDescent="0.3">
      <c r="A31" s="14">
        <v>4</v>
      </c>
      <c r="B31" s="14"/>
      <c r="C31" s="23" t="s">
        <v>11</v>
      </c>
      <c r="D31" s="8">
        <f>D32+D33</f>
        <v>237</v>
      </c>
      <c r="E31" s="9">
        <f>E32+E33</f>
        <v>5450</v>
      </c>
      <c r="F31" s="9">
        <v>20300</v>
      </c>
      <c r="G31" s="9">
        <v>20300</v>
      </c>
      <c r="H31" s="9">
        <v>20300</v>
      </c>
    </row>
    <row r="32" spans="1:8" ht="26.4" x14ac:dyDescent="0.3">
      <c r="A32" s="15"/>
      <c r="B32" s="15">
        <v>42</v>
      </c>
      <c r="C32" s="24" t="s">
        <v>27</v>
      </c>
      <c r="D32" s="8">
        <v>237</v>
      </c>
      <c r="E32" s="9"/>
      <c r="F32" s="9">
        <v>3500</v>
      </c>
      <c r="G32" s="9">
        <v>3500</v>
      </c>
      <c r="H32" s="9">
        <v>3500</v>
      </c>
    </row>
    <row r="33" spans="1:8" ht="26.4" x14ac:dyDescent="0.3">
      <c r="A33" s="15"/>
      <c r="B33" s="15">
        <v>45</v>
      </c>
      <c r="C33" s="24" t="s">
        <v>27</v>
      </c>
      <c r="D33" s="8">
        <v>0</v>
      </c>
      <c r="E33" s="9">
        <v>5450</v>
      </c>
      <c r="F33" s="9">
        <v>16800</v>
      </c>
      <c r="G33" s="9">
        <v>16800</v>
      </c>
      <c r="H33" s="9">
        <v>16800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workbookViewId="0">
      <selection activeCell="F34" sqref="F34"/>
    </sheetView>
  </sheetViews>
  <sheetFormatPr defaultRowHeight="14.4" x14ac:dyDescent="0.3"/>
  <cols>
    <col min="1" max="1" width="34.6640625" bestFit="1" customWidth="1"/>
    <col min="2" max="6" width="25.33203125" customWidth="1"/>
  </cols>
  <sheetData>
    <row r="1" spans="1:6" ht="42" customHeight="1" x14ac:dyDescent="0.3">
      <c r="A1" s="74" t="s">
        <v>29</v>
      </c>
      <c r="B1" s="74"/>
      <c r="C1" s="74"/>
      <c r="D1" s="74"/>
      <c r="E1" s="74"/>
      <c r="F1" s="7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74" t="s">
        <v>17</v>
      </c>
      <c r="B3" s="74"/>
      <c r="C3" s="74"/>
      <c r="D3" s="74"/>
      <c r="E3" s="74"/>
      <c r="F3" s="74"/>
    </row>
    <row r="4" spans="1:6" ht="17.399999999999999" x14ac:dyDescent="0.3">
      <c r="B4" s="4"/>
      <c r="C4" s="4"/>
      <c r="D4" s="4"/>
      <c r="E4" s="5"/>
      <c r="F4" s="5"/>
    </row>
    <row r="5" spans="1:6" ht="18" customHeight="1" x14ac:dyDescent="0.3">
      <c r="A5" s="74" t="s">
        <v>4</v>
      </c>
      <c r="B5" s="74"/>
      <c r="C5" s="74"/>
      <c r="D5" s="74"/>
      <c r="E5" s="74"/>
      <c r="F5" s="74"/>
    </row>
    <row r="6" spans="1:6" ht="17.399999999999999" x14ac:dyDescent="0.3">
      <c r="A6" s="4"/>
      <c r="B6" s="4"/>
      <c r="C6" s="4"/>
      <c r="D6" s="4"/>
      <c r="E6" s="5"/>
      <c r="F6" s="5"/>
    </row>
    <row r="7" spans="1:6" ht="15.75" customHeight="1" x14ac:dyDescent="0.3">
      <c r="A7" s="74" t="s">
        <v>42</v>
      </c>
      <c r="B7" s="74"/>
      <c r="C7" s="74"/>
      <c r="D7" s="74"/>
      <c r="E7" s="74"/>
      <c r="F7" s="74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9" t="s">
        <v>44</v>
      </c>
      <c r="B9" s="18" t="s">
        <v>141</v>
      </c>
      <c r="C9" s="19" t="s">
        <v>142</v>
      </c>
      <c r="D9" s="19" t="s">
        <v>143</v>
      </c>
      <c r="E9" s="19" t="s">
        <v>30</v>
      </c>
      <c r="F9" s="19" t="s">
        <v>140</v>
      </c>
    </row>
    <row r="10" spans="1:6" x14ac:dyDescent="0.3">
      <c r="A10" s="41" t="s">
        <v>0</v>
      </c>
      <c r="B10" s="64">
        <f>B11+B13+B15+B18</f>
        <v>445899</v>
      </c>
      <c r="C10" s="63">
        <f>C11+C13+C15+C18</f>
        <v>580160</v>
      </c>
      <c r="D10" s="63">
        <f>D11+D13+D15+D18</f>
        <v>712533</v>
      </c>
      <c r="E10" s="63">
        <f t="shared" ref="E10:F10" si="0">E11+E13+E15+E18</f>
        <v>711783</v>
      </c>
      <c r="F10" s="63">
        <f t="shared" si="0"/>
        <v>711783</v>
      </c>
    </row>
    <row r="11" spans="1:6" x14ac:dyDescent="0.3">
      <c r="A11" s="23" t="s">
        <v>50</v>
      </c>
      <c r="B11" s="63">
        <f>B12</f>
        <v>0</v>
      </c>
      <c r="C11" s="63">
        <f>C12</f>
        <v>0</v>
      </c>
      <c r="D11" s="63">
        <f>D12</f>
        <v>2</v>
      </c>
      <c r="E11" s="63">
        <f t="shared" ref="E11:F11" si="1">E12</f>
        <v>2</v>
      </c>
      <c r="F11" s="63">
        <f t="shared" si="1"/>
        <v>2</v>
      </c>
    </row>
    <row r="12" spans="1:6" x14ac:dyDescent="0.3">
      <c r="A12" s="13" t="s">
        <v>80</v>
      </c>
      <c r="B12" s="9"/>
      <c r="C12" s="9"/>
      <c r="D12" s="9">
        <v>2</v>
      </c>
      <c r="E12" s="9">
        <v>2</v>
      </c>
      <c r="F12" s="9">
        <v>2</v>
      </c>
    </row>
    <row r="13" spans="1:6" x14ac:dyDescent="0.3">
      <c r="A13" s="11" t="s">
        <v>46</v>
      </c>
      <c r="B13" s="68">
        <v>38927</v>
      </c>
      <c r="C13" s="69">
        <v>46120</v>
      </c>
      <c r="D13" s="69">
        <v>66620</v>
      </c>
      <c r="E13" s="69">
        <v>65870</v>
      </c>
      <c r="F13" s="69">
        <v>65870</v>
      </c>
    </row>
    <row r="14" spans="1:6" x14ac:dyDescent="0.3">
      <c r="A14" s="16" t="s">
        <v>47</v>
      </c>
      <c r="B14" s="8"/>
      <c r="C14" s="9"/>
      <c r="D14" s="9"/>
      <c r="E14" s="9"/>
      <c r="F14" s="9"/>
    </row>
    <row r="15" spans="1:6" x14ac:dyDescent="0.3">
      <c r="A15" s="41" t="s">
        <v>45</v>
      </c>
      <c r="B15" s="68">
        <f>B16+B17</f>
        <v>406579</v>
      </c>
      <c r="C15" s="69">
        <v>534040</v>
      </c>
      <c r="D15" s="69">
        <v>645811</v>
      </c>
      <c r="E15" s="69">
        <v>645811</v>
      </c>
      <c r="F15" s="69">
        <v>645811</v>
      </c>
    </row>
    <row r="16" spans="1:6" x14ac:dyDescent="0.3">
      <c r="A16" s="13" t="s">
        <v>76</v>
      </c>
      <c r="B16" s="8">
        <v>406579</v>
      </c>
      <c r="C16" s="9"/>
      <c r="D16" s="9"/>
      <c r="E16" s="9"/>
      <c r="F16" s="9"/>
    </row>
    <row r="17" spans="1:6" x14ac:dyDescent="0.3">
      <c r="A17" s="13" t="s">
        <v>77</v>
      </c>
      <c r="B17" s="8"/>
      <c r="C17" s="9"/>
      <c r="D17" s="9"/>
      <c r="E17" s="9"/>
      <c r="F17" s="9"/>
    </row>
    <row r="18" spans="1:6" x14ac:dyDescent="0.3">
      <c r="A18" s="41" t="s">
        <v>78</v>
      </c>
      <c r="B18" s="68">
        <f>B19</f>
        <v>393</v>
      </c>
      <c r="C18" s="69">
        <f>C19</f>
        <v>0</v>
      </c>
      <c r="D18" s="69">
        <v>100</v>
      </c>
      <c r="E18" s="69">
        <f t="shared" ref="E18:F18" si="2">E19</f>
        <v>100</v>
      </c>
      <c r="F18" s="69">
        <f t="shared" si="2"/>
        <v>100</v>
      </c>
    </row>
    <row r="19" spans="1:6" x14ac:dyDescent="0.3">
      <c r="A19" s="13" t="s">
        <v>79</v>
      </c>
      <c r="B19" s="8">
        <v>393</v>
      </c>
      <c r="C19" s="9">
        <v>0</v>
      </c>
      <c r="D19" s="9">
        <v>100</v>
      </c>
      <c r="E19" s="9">
        <v>100</v>
      </c>
      <c r="F19" s="9">
        <v>100</v>
      </c>
    </row>
    <row r="20" spans="1:6" x14ac:dyDescent="0.3">
      <c r="A20" s="67"/>
      <c r="B20" s="65"/>
      <c r="C20" s="65"/>
      <c r="D20" s="65"/>
      <c r="E20" s="65"/>
      <c r="F20" s="66"/>
    </row>
    <row r="21" spans="1:6" ht="15.75" customHeight="1" x14ac:dyDescent="0.3">
      <c r="A21" s="95" t="s">
        <v>43</v>
      </c>
      <c r="B21" s="95"/>
      <c r="C21" s="95"/>
      <c r="D21" s="95"/>
      <c r="E21" s="95"/>
      <c r="F21" s="95"/>
    </row>
    <row r="22" spans="1:6" ht="17.399999999999999" x14ac:dyDescent="0.3">
      <c r="A22" s="4"/>
      <c r="B22" s="4"/>
      <c r="C22" s="4"/>
      <c r="D22" s="4"/>
      <c r="E22" s="5"/>
      <c r="F22" s="5"/>
    </row>
    <row r="23" spans="1:6" ht="26.4" x14ac:dyDescent="0.3">
      <c r="A23" s="19" t="s">
        <v>44</v>
      </c>
      <c r="B23" s="18" t="s">
        <v>141</v>
      </c>
      <c r="C23" s="19" t="s">
        <v>142</v>
      </c>
      <c r="D23" s="19" t="s">
        <v>143</v>
      </c>
      <c r="E23" s="19" t="s">
        <v>30</v>
      </c>
      <c r="F23" s="19" t="s">
        <v>140</v>
      </c>
    </row>
    <row r="24" spans="1:6" x14ac:dyDescent="0.3">
      <c r="A24" s="41" t="s">
        <v>1</v>
      </c>
      <c r="B24" s="64">
        <f>B25+B27+B29+B32+B36</f>
        <v>445899</v>
      </c>
      <c r="C24" s="63">
        <f>C25+C27+C29+C32+C36</f>
        <v>580160</v>
      </c>
      <c r="D24" s="63">
        <v>712533</v>
      </c>
      <c r="E24" s="63">
        <f t="shared" ref="E24:F24" si="3">E25+E27+E29+E32+E36</f>
        <v>711783</v>
      </c>
      <c r="F24" s="63">
        <f t="shared" si="3"/>
        <v>711783</v>
      </c>
    </row>
    <row r="25" spans="1:6" ht="15.75" customHeight="1" x14ac:dyDescent="0.3">
      <c r="A25" s="23" t="s">
        <v>48</v>
      </c>
      <c r="B25" s="68">
        <f>B26</f>
        <v>393</v>
      </c>
      <c r="C25" s="69">
        <f>C26</f>
        <v>9200</v>
      </c>
      <c r="D25" s="69">
        <f>D26</f>
        <v>10552</v>
      </c>
      <c r="E25" s="69">
        <f t="shared" ref="E25:F25" si="4">E26</f>
        <v>10552</v>
      </c>
      <c r="F25" s="69">
        <f t="shared" si="4"/>
        <v>10552</v>
      </c>
    </row>
    <row r="26" spans="1:6" x14ac:dyDescent="0.3">
      <c r="A26" s="13" t="s">
        <v>49</v>
      </c>
      <c r="B26" s="8">
        <v>393</v>
      </c>
      <c r="C26" s="9">
        <v>9200</v>
      </c>
      <c r="D26" s="9">
        <v>10552</v>
      </c>
      <c r="E26" s="9">
        <v>10552</v>
      </c>
      <c r="F26" s="9">
        <v>10552</v>
      </c>
    </row>
    <row r="27" spans="1:6" x14ac:dyDescent="0.3">
      <c r="A27" s="23" t="s">
        <v>50</v>
      </c>
      <c r="B27" s="68">
        <f>B28</f>
        <v>0</v>
      </c>
      <c r="C27" s="69"/>
      <c r="D27" s="69">
        <f>D28</f>
        <v>0</v>
      </c>
      <c r="E27" s="69">
        <f t="shared" ref="E27:F27" si="5">E28</f>
        <v>0</v>
      </c>
      <c r="F27" s="69">
        <f t="shared" si="5"/>
        <v>0</v>
      </c>
    </row>
    <row r="28" spans="1:6" x14ac:dyDescent="0.3">
      <c r="A28" s="13" t="s">
        <v>81</v>
      </c>
      <c r="B28" s="8"/>
      <c r="C28" s="9">
        <v>0</v>
      </c>
      <c r="D28" s="9">
        <v>0</v>
      </c>
      <c r="E28" s="9">
        <v>0</v>
      </c>
      <c r="F28" s="9">
        <v>0</v>
      </c>
    </row>
    <row r="29" spans="1:6" x14ac:dyDescent="0.3">
      <c r="A29" s="11" t="s">
        <v>46</v>
      </c>
      <c r="B29" s="68">
        <v>38927</v>
      </c>
      <c r="C29" s="69">
        <v>38029</v>
      </c>
      <c r="D29" s="69">
        <v>56070</v>
      </c>
      <c r="E29" s="69">
        <f t="shared" ref="E29:F29" si="6">E30+E31</f>
        <v>55320</v>
      </c>
      <c r="F29" s="69">
        <f t="shared" si="6"/>
        <v>55320</v>
      </c>
    </row>
    <row r="30" spans="1:6" x14ac:dyDescent="0.3">
      <c r="A30" s="16" t="s">
        <v>47</v>
      </c>
      <c r="B30" s="8"/>
      <c r="C30" s="9"/>
      <c r="D30" s="9"/>
      <c r="E30" s="9"/>
      <c r="F30" s="9"/>
    </row>
    <row r="31" spans="1:6" x14ac:dyDescent="0.3">
      <c r="A31" s="16" t="s">
        <v>82</v>
      </c>
      <c r="B31" s="8">
        <v>38927</v>
      </c>
      <c r="C31" s="9">
        <v>38200</v>
      </c>
      <c r="D31" s="71">
        <v>56070</v>
      </c>
      <c r="E31" s="9">
        <v>55320</v>
      </c>
      <c r="F31" s="9">
        <v>55320</v>
      </c>
    </row>
    <row r="32" spans="1:6" x14ac:dyDescent="0.3">
      <c r="A32" s="41" t="s">
        <v>45</v>
      </c>
      <c r="B32" s="68">
        <f>B33+B34+B35</f>
        <v>406579</v>
      </c>
      <c r="C32" s="69">
        <f>C33+C34+C35</f>
        <v>532931</v>
      </c>
      <c r="D32" s="69">
        <v>645811</v>
      </c>
      <c r="E32" s="69">
        <v>645811</v>
      </c>
      <c r="F32" s="69">
        <v>645811</v>
      </c>
    </row>
    <row r="33" spans="1:6" x14ac:dyDescent="0.3">
      <c r="A33" s="13" t="s">
        <v>83</v>
      </c>
      <c r="B33" s="8"/>
      <c r="C33" s="9"/>
      <c r="D33" s="9"/>
      <c r="E33" s="9"/>
      <c r="F33" s="9"/>
    </row>
    <row r="34" spans="1:6" x14ac:dyDescent="0.3">
      <c r="A34" s="13" t="s">
        <v>76</v>
      </c>
      <c r="B34" s="8">
        <v>406579</v>
      </c>
      <c r="C34" s="9">
        <v>532931</v>
      </c>
      <c r="D34" s="9">
        <v>645811</v>
      </c>
      <c r="E34" s="9"/>
      <c r="F34" s="9"/>
    </row>
    <row r="35" spans="1:6" x14ac:dyDescent="0.3">
      <c r="A35" s="13" t="s">
        <v>77</v>
      </c>
      <c r="B35" s="8"/>
      <c r="C35" s="9"/>
      <c r="D35" s="9"/>
      <c r="E35" s="9"/>
      <c r="F35" s="9"/>
    </row>
    <row r="36" spans="1:6" x14ac:dyDescent="0.3">
      <c r="A36" s="41" t="s">
        <v>78</v>
      </c>
      <c r="B36" s="68"/>
      <c r="C36" s="69">
        <f>C37</f>
        <v>0</v>
      </c>
      <c r="D36" s="69">
        <f>D37</f>
        <v>100</v>
      </c>
      <c r="E36" s="69">
        <f t="shared" ref="E36" si="7">E37</f>
        <v>100</v>
      </c>
      <c r="F36" s="69">
        <v>100</v>
      </c>
    </row>
    <row r="37" spans="1:6" x14ac:dyDescent="0.3">
      <c r="A37" s="13" t="s">
        <v>79</v>
      </c>
      <c r="B37" s="8"/>
      <c r="C37" s="9"/>
      <c r="D37" s="9">
        <v>100</v>
      </c>
      <c r="E37" s="9">
        <v>100</v>
      </c>
      <c r="F37" s="9">
        <v>100</v>
      </c>
    </row>
  </sheetData>
  <mergeCells count="5">
    <mergeCell ref="A1:F1"/>
    <mergeCell ref="A3:F3"/>
    <mergeCell ref="A5:F5"/>
    <mergeCell ref="A7:F7"/>
    <mergeCell ref="A21:F2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E22" sqref="E22"/>
    </sheetView>
  </sheetViews>
  <sheetFormatPr defaultRowHeight="14.4" x14ac:dyDescent="0.3"/>
  <cols>
    <col min="1" max="1" width="43.6640625" bestFit="1" customWidth="1"/>
    <col min="2" max="6" width="25.33203125" customWidth="1"/>
  </cols>
  <sheetData>
    <row r="1" spans="1:6" ht="42" customHeight="1" x14ac:dyDescent="0.3">
      <c r="A1" s="74" t="s">
        <v>29</v>
      </c>
      <c r="B1" s="74"/>
      <c r="C1" s="74"/>
      <c r="D1" s="74"/>
      <c r="E1" s="74"/>
      <c r="F1" s="7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74" t="s">
        <v>17</v>
      </c>
      <c r="B3" s="74"/>
      <c r="C3" s="74"/>
      <c r="D3" s="74"/>
      <c r="E3" s="75"/>
      <c r="F3" s="75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74" t="s">
        <v>4</v>
      </c>
      <c r="B5" s="76"/>
      <c r="C5" s="76"/>
      <c r="D5" s="76"/>
      <c r="E5" s="76"/>
      <c r="F5" s="76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74" t="s">
        <v>12</v>
      </c>
      <c r="B7" s="94"/>
      <c r="C7" s="94"/>
      <c r="D7" s="94"/>
      <c r="E7" s="94"/>
      <c r="F7" s="94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9" t="s">
        <v>44</v>
      </c>
      <c r="B9" s="18" t="s">
        <v>141</v>
      </c>
      <c r="C9" s="19" t="s">
        <v>142</v>
      </c>
      <c r="D9" s="19" t="s">
        <v>143</v>
      </c>
      <c r="E9" s="19" t="s">
        <v>144</v>
      </c>
      <c r="F9" s="19" t="s">
        <v>140</v>
      </c>
    </row>
    <row r="10" spans="1:6" ht="15.75" customHeight="1" x14ac:dyDescent="0.3">
      <c r="A10" s="11" t="s">
        <v>13</v>
      </c>
      <c r="B10" s="8">
        <v>445899</v>
      </c>
      <c r="C10" s="9">
        <v>580160</v>
      </c>
      <c r="D10" s="9">
        <v>712533</v>
      </c>
      <c r="E10" s="9">
        <v>711783</v>
      </c>
      <c r="F10" s="9">
        <v>711783</v>
      </c>
    </row>
    <row r="11" spans="1:6" ht="15.75" customHeight="1" x14ac:dyDescent="0.3">
      <c r="A11" s="11" t="s">
        <v>67</v>
      </c>
      <c r="B11" s="8">
        <v>445899</v>
      </c>
      <c r="C11" s="9">
        <v>580160</v>
      </c>
      <c r="D11" s="9">
        <v>712533</v>
      </c>
      <c r="E11" s="9">
        <v>711783</v>
      </c>
      <c r="F11" s="9">
        <v>711783</v>
      </c>
    </row>
    <row r="12" spans="1:6" x14ac:dyDescent="0.3">
      <c r="A12" s="16" t="s">
        <v>68</v>
      </c>
      <c r="B12" s="8">
        <v>445899</v>
      </c>
      <c r="C12" s="9">
        <v>580160</v>
      </c>
      <c r="D12" s="9">
        <v>712533</v>
      </c>
      <c r="E12" s="9">
        <v>711783</v>
      </c>
      <c r="F12" s="9">
        <v>711783</v>
      </c>
    </row>
    <row r="13" spans="1:6" x14ac:dyDescent="0.3">
      <c r="A13" s="62" t="s">
        <v>69</v>
      </c>
      <c r="B13" s="8"/>
      <c r="C13" s="9"/>
      <c r="D13" s="9"/>
      <c r="E13" s="9"/>
      <c r="F13" s="9"/>
    </row>
    <row r="14" spans="1:6" x14ac:dyDescent="0.3">
      <c r="A14" s="11"/>
      <c r="B14" s="8"/>
      <c r="C14" s="9"/>
      <c r="D14" s="9"/>
      <c r="E14" s="9"/>
      <c r="F14" s="10"/>
    </row>
    <row r="15" spans="1:6" x14ac:dyDescent="0.3">
      <c r="A15" s="17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22" sqref="G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74" t="s">
        <v>29</v>
      </c>
      <c r="B1" s="74"/>
      <c r="C1" s="74"/>
      <c r="D1" s="74"/>
      <c r="E1" s="74"/>
      <c r="F1" s="74"/>
      <c r="G1" s="74"/>
      <c r="H1" s="74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74" t="s">
        <v>17</v>
      </c>
      <c r="B3" s="74"/>
      <c r="C3" s="74"/>
      <c r="D3" s="74"/>
      <c r="E3" s="74"/>
      <c r="F3" s="74"/>
      <c r="G3" s="74"/>
      <c r="H3" s="74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74" t="s">
        <v>52</v>
      </c>
      <c r="B5" s="74"/>
      <c r="C5" s="74"/>
      <c r="D5" s="74"/>
      <c r="E5" s="74"/>
      <c r="F5" s="74"/>
      <c r="G5" s="74"/>
      <c r="H5" s="74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19" t="s">
        <v>5</v>
      </c>
      <c r="B7" s="18" t="s">
        <v>6</v>
      </c>
      <c r="C7" s="18" t="s">
        <v>28</v>
      </c>
      <c r="D7" s="18" t="s">
        <v>141</v>
      </c>
      <c r="E7" s="19" t="s">
        <v>142</v>
      </c>
      <c r="F7" s="19" t="s">
        <v>143</v>
      </c>
      <c r="G7" s="19" t="s">
        <v>30</v>
      </c>
      <c r="H7" s="19" t="s">
        <v>140</v>
      </c>
    </row>
    <row r="8" spans="1:8" x14ac:dyDescent="0.3">
      <c r="A8" s="39"/>
      <c r="B8" s="40"/>
      <c r="C8" s="38" t="s">
        <v>54</v>
      </c>
      <c r="D8" s="64">
        <f>D9</f>
        <v>0</v>
      </c>
      <c r="E8" s="64">
        <f t="shared" ref="E8:H8" si="0">E9</f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</row>
    <row r="9" spans="1:8" ht="26.4" x14ac:dyDescent="0.3">
      <c r="A9" s="11">
        <v>8</v>
      </c>
      <c r="B9" s="11"/>
      <c r="C9" s="11" t="s">
        <v>14</v>
      </c>
      <c r="D9" s="8">
        <f>D10</f>
        <v>0</v>
      </c>
      <c r="E9" s="8">
        <f t="shared" ref="E9:H9" si="1">E10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</row>
    <row r="10" spans="1:8" x14ac:dyDescent="0.3">
      <c r="A10" s="11"/>
      <c r="B10" s="15">
        <v>84</v>
      </c>
      <c r="C10" s="15" t="s">
        <v>21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3">
      <c r="A11" s="11"/>
      <c r="B11" s="15"/>
      <c r="C11" s="42"/>
      <c r="D11" s="8"/>
      <c r="E11" s="9"/>
      <c r="F11" s="9"/>
      <c r="G11" s="9"/>
      <c r="H11" s="9"/>
    </row>
    <row r="12" spans="1:8" x14ac:dyDescent="0.3">
      <c r="A12" s="11"/>
      <c r="B12" s="15"/>
      <c r="C12" s="38" t="s">
        <v>57</v>
      </c>
      <c r="D12" s="8">
        <f>D13</f>
        <v>0</v>
      </c>
      <c r="E12" s="8">
        <f t="shared" ref="E12:H13" si="2">E13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</row>
    <row r="13" spans="1:8" ht="26.4" x14ac:dyDescent="0.3">
      <c r="A13" s="14">
        <v>5</v>
      </c>
      <c r="B13" s="14"/>
      <c r="C13" s="23" t="s">
        <v>15</v>
      </c>
      <c r="D13" s="8">
        <f>D14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</row>
    <row r="14" spans="1:8" ht="26.4" x14ac:dyDescent="0.3">
      <c r="A14" s="15"/>
      <c r="B14" s="15">
        <v>54</v>
      </c>
      <c r="C14" s="24" t="s">
        <v>22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L16" sqref="L16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74" t="s">
        <v>29</v>
      </c>
      <c r="B1" s="74"/>
      <c r="C1" s="74"/>
      <c r="D1" s="74"/>
      <c r="E1" s="74"/>
      <c r="F1" s="7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74" t="s">
        <v>17</v>
      </c>
      <c r="B3" s="74"/>
      <c r="C3" s="74"/>
      <c r="D3" s="74"/>
      <c r="E3" s="74"/>
      <c r="F3" s="74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74" t="s">
        <v>53</v>
      </c>
      <c r="B5" s="74"/>
      <c r="C5" s="74"/>
      <c r="D5" s="74"/>
      <c r="E5" s="74"/>
      <c r="F5" s="74"/>
    </row>
    <row r="6" spans="1:6" ht="17.399999999999999" x14ac:dyDescent="0.3">
      <c r="A6" s="4"/>
      <c r="B6" s="4"/>
      <c r="C6" s="4"/>
      <c r="D6" s="4"/>
      <c r="E6" s="5"/>
      <c r="F6" s="5"/>
    </row>
    <row r="7" spans="1:6" ht="26.4" x14ac:dyDescent="0.3">
      <c r="A7" s="18" t="s">
        <v>44</v>
      </c>
      <c r="B7" s="18" t="s">
        <v>141</v>
      </c>
      <c r="C7" s="19" t="s">
        <v>142</v>
      </c>
      <c r="D7" s="19" t="s">
        <v>143</v>
      </c>
      <c r="E7" s="19" t="s">
        <v>30</v>
      </c>
      <c r="F7" s="19" t="s">
        <v>140</v>
      </c>
    </row>
    <row r="8" spans="1:6" x14ac:dyDescent="0.3">
      <c r="A8" s="11" t="s">
        <v>54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ht="26.4" x14ac:dyDescent="0.3">
      <c r="A9" s="11" t="s">
        <v>55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ht="26.4" x14ac:dyDescent="0.3">
      <c r="A10" s="16" t="s">
        <v>56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3">
      <c r="A11" s="16"/>
      <c r="B11" s="8"/>
      <c r="C11" s="8"/>
      <c r="D11" s="8"/>
      <c r="E11" s="8"/>
      <c r="F11" s="8"/>
    </row>
    <row r="12" spans="1:6" x14ac:dyDescent="0.3">
      <c r="A12" s="11" t="s">
        <v>57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</row>
    <row r="13" spans="1:6" x14ac:dyDescent="0.3">
      <c r="A13" s="23" t="s">
        <v>48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3">
      <c r="A14" s="13" t="s">
        <v>49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3">
      <c r="A15" s="23" t="s">
        <v>50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6" x14ac:dyDescent="0.3">
      <c r="A16" s="13" t="s">
        <v>51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91"/>
  <sheetViews>
    <sheetView tabSelected="1" workbookViewId="0">
      <selection sqref="A1:I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74" t="s">
        <v>148</v>
      </c>
      <c r="B1" s="74"/>
      <c r="C1" s="74"/>
      <c r="D1" s="74"/>
      <c r="E1" s="74"/>
      <c r="F1" s="74"/>
      <c r="G1" s="74"/>
      <c r="H1" s="74"/>
      <c r="I1" s="74"/>
    </row>
    <row r="2" spans="1:9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3">
      <c r="A3" s="74" t="s">
        <v>16</v>
      </c>
      <c r="B3" s="76"/>
      <c r="C3" s="76"/>
      <c r="D3" s="76"/>
      <c r="E3" s="76"/>
      <c r="F3" s="76"/>
      <c r="G3" s="76"/>
      <c r="H3" s="76"/>
      <c r="I3" s="76"/>
    </row>
    <row r="4" spans="1:9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9" ht="26.4" x14ac:dyDescent="0.3">
      <c r="A5" s="108" t="s">
        <v>18</v>
      </c>
      <c r="B5" s="109"/>
      <c r="C5" s="110"/>
      <c r="D5" s="18" t="s">
        <v>19</v>
      </c>
      <c r="E5" s="18" t="s">
        <v>141</v>
      </c>
      <c r="F5" s="19" t="s">
        <v>142</v>
      </c>
      <c r="G5" s="19" t="s">
        <v>143</v>
      </c>
      <c r="H5" s="19" t="s">
        <v>30</v>
      </c>
      <c r="I5" s="19" t="s">
        <v>140</v>
      </c>
    </row>
    <row r="6" spans="1:9" ht="26.4" x14ac:dyDescent="0.3">
      <c r="A6" s="99" t="s">
        <v>85</v>
      </c>
      <c r="B6" s="100"/>
      <c r="C6" s="101"/>
      <c r="D6" s="27" t="s">
        <v>86</v>
      </c>
      <c r="E6" s="8">
        <f>E7</f>
        <v>0</v>
      </c>
      <c r="F6" s="8">
        <f t="shared" ref="F6:G6" si="0">F7</f>
        <v>0</v>
      </c>
      <c r="G6" s="8">
        <f t="shared" si="0"/>
        <v>0</v>
      </c>
      <c r="H6" s="8">
        <f t="shared" ref="H6" si="1">H7</f>
        <v>0</v>
      </c>
      <c r="I6" s="8">
        <f t="shared" ref="I6" si="2">I7</f>
        <v>0</v>
      </c>
    </row>
    <row r="7" spans="1:9" ht="39.6" x14ac:dyDescent="0.3">
      <c r="A7" s="99" t="s">
        <v>87</v>
      </c>
      <c r="B7" s="100"/>
      <c r="C7" s="101"/>
      <c r="D7" s="27" t="s">
        <v>88</v>
      </c>
      <c r="E7" s="9">
        <f t="shared" ref="E7:G7" si="3">E8+E12</f>
        <v>0</v>
      </c>
      <c r="F7" s="9">
        <f>F8+F12</f>
        <v>0</v>
      </c>
      <c r="G7" s="9">
        <f t="shared" si="3"/>
        <v>0</v>
      </c>
      <c r="H7" s="9">
        <f t="shared" ref="H7" si="4">H8+H12</f>
        <v>0</v>
      </c>
      <c r="I7" s="9">
        <f t="shared" ref="I7" si="5">I8+I12</f>
        <v>0</v>
      </c>
    </row>
    <row r="8" spans="1:9" x14ac:dyDescent="0.3">
      <c r="A8" s="102" t="s">
        <v>84</v>
      </c>
      <c r="B8" s="103"/>
      <c r="C8" s="104"/>
      <c r="D8" s="37" t="s">
        <v>89</v>
      </c>
      <c r="E8" s="9">
        <f t="shared" ref="E8" si="6">E9</f>
        <v>0</v>
      </c>
      <c r="F8" s="9">
        <f>F9</f>
        <v>0</v>
      </c>
      <c r="G8" s="9">
        <f>G9</f>
        <v>0</v>
      </c>
      <c r="H8" s="9">
        <f t="shared" ref="H8:I8" si="7">H9</f>
        <v>0</v>
      </c>
      <c r="I8" s="9">
        <f t="shared" si="7"/>
        <v>0</v>
      </c>
    </row>
    <row r="9" spans="1:9" x14ac:dyDescent="0.3">
      <c r="A9" s="105">
        <v>3</v>
      </c>
      <c r="B9" s="106"/>
      <c r="C9" s="107"/>
      <c r="D9" s="26" t="s">
        <v>9</v>
      </c>
      <c r="E9" s="9"/>
      <c r="F9" s="9">
        <f>F10+F11</f>
        <v>0</v>
      </c>
      <c r="G9" s="9">
        <f>G10+G11</f>
        <v>0</v>
      </c>
      <c r="H9" s="9">
        <f t="shared" ref="H9:I9" si="8">H10+H11</f>
        <v>0</v>
      </c>
      <c r="I9" s="9">
        <f t="shared" si="8"/>
        <v>0</v>
      </c>
    </row>
    <row r="10" spans="1:9" x14ac:dyDescent="0.3">
      <c r="A10" s="96">
        <v>31</v>
      </c>
      <c r="B10" s="97"/>
      <c r="C10" s="98"/>
      <c r="D10" s="26" t="s">
        <v>10</v>
      </c>
      <c r="E10" s="9"/>
      <c r="F10" s="9"/>
      <c r="G10" s="9"/>
      <c r="H10" s="9"/>
      <c r="I10" s="9"/>
    </row>
    <row r="11" spans="1:9" x14ac:dyDescent="0.3">
      <c r="A11" s="96">
        <v>32</v>
      </c>
      <c r="B11" s="97"/>
      <c r="C11" s="98"/>
      <c r="D11" s="26" t="s">
        <v>20</v>
      </c>
      <c r="E11" s="9"/>
      <c r="F11" s="9"/>
      <c r="G11" s="9"/>
      <c r="H11" s="9"/>
      <c r="I11" s="9"/>
    </row>
    <row r="12" spans="1:9" x14ac:dyDescent="0.3">
      <c r="A12" s="102" t="s">
        <v>90</v>
      </c>
      <c r="B12" s="103"/>
      <c r="C12" s="104"/>
      <c r="D12" s="37" t="s">
        <v>91</v>
      </c>
      <c r="E12" s="9"/>
      <c r="F12" s="9">
        <f>F13</f>
        <v>0</v>
      </c>
      <c r="G12" s="9">
        <f t="shared" ref="G12" si="9">G13</f>
        <v>0</v>
      </c>
      <c r="H12" s="9">
        <f t="shared" ref="H12" si="10">H13</f>
        <v>0</v>
      </c>
      <c r="I12" s="9">
        <f t="shared" ref="I12" si="11">I13</f>
        <v>0</v>
      </c>
    </row>
    <row r="13" spans="1:9" x14ac:dyDescent="0.3">
      <c r="A13" s="105">
        <v>3</v>
      </c>
      <c r="B13" s="106"/>
      <c r="C13" s="107"/>
      <c r="D13" s="26" t="s">
        <v>9</v>
      </c>
      <c r="E13" s="9"/>
      <c r="F13" s="9">
        <f>F14+F15</f>
        <v>0</v>
      </c>
      <c r="G13" s="9"/>
      <c r="H13" s="9">
        <f t="shared" ref="H13" si="12">H14+H15</f>
        <v>0</v>
      </c>
      <c r="I13" s="9">
        <f t="shared" ref="I13" si="13">I14+I15</f>
        <v>0</v>
      </c>
    </row>
    <row r="14" spans="1:9" x14ac:dyDescent="0.3">
      <c r="A14" s="96">
        <v>31</v>
      </c>
      <c r="B14" s="97"/>
      <c r="C14" s="98"/>
      <c r="D14" s="26" t="s">
        <v>10</v>
      </c>
      <c r="E14" s="9"/>
      <c r="F14" s="9"/>
      <c r="G14" s="9"/>
      <c r="H14" s="9"/>
      <c r="I14" s="9"/>
    </row>
    <row r="15" spans="1:9" x14ac:dyDescent="0.3">
      <c r="A15" s="96">
        <v>32</v>
      </c>
      <c r="B15" s="97"/>
      <c r="C15" s="98"/>
      <c r="D15" s="26" t="s">
        <v>20</v>
      </c>
      <c r="E15" s="9"/>
      <c r="F15" s="9"/>
      <c r="G15" s="9"/>
      <c r="H15" s="9"/>
      <c r="I15" s="9"/>
    </row>
    <row r="16" spans="1:9" ht="26.4" x14ac:dyDescent="0.3">
      <c r="A16" s="99" t="s">
        <v>92</v>
      </c>
      <c r="B16" s="100"/>
      <c r="C16" s="101"/>
      <c r="D16" s="27" t="s">
        <v>93</v>
      </c>
      <c r="E16" s="8">
        <v>445899</v>
      </c>
      <c r="F16" s="9">
        <v>580160</v>
      </c>
      <c r="G16" s="9">
        <v>712533</v>
      </c>
      <c r="H16" s="9">
        <v>711783</v>
      </c>
      <c r="I16" s="9">
        <v>711783</v>
      </c>
    </row>
    <row r="17" spans="1:9" ht="39.6" x14ac:dyDescent="0.3">
      <c r="A17" s="99" t="s">
        <v>94</v>
      </c>
      <c r="B17" s="100"/>
      <c r="C17" s="101"/>
      <c r="D17" s="27" t="s">
        <v>95</v>
      </c>
      <c r="E17" s="8">
        <v>445899.06</v>
      </c>
      <c r="F17" s="9">
        <v>580160</v>
      </c>
      <c r="G17" s="9">
        <v>712533</v>
      </c>
      <c r="H17" s="9">
        <v>711783</v>
      </c>
      <c r="I17" s="9">
        <v>711783</v>
      </c>
    </row>
    <row r="18" spans="1:9" x14ac:dyDescent="0.3">
      <c r="A18" s="102" t="s">
        <v>84</v>
      </c>
      <c r="B18" s="103"/>
      <c r="C18" s="104"/>
      <c r="D18" s="37" t="s">
        <v>89</v>
      </c>
      <c r="E18" s="8">
        <f>E19</f>
        <v>0</v>
      </c>
      <c r="F18" s="9">
        <f>F19</f>
        <v>5000</v>
      </c>
      <c r="G18" s="9">
        <v>5000</v>
      </c>
      <c r="H18" s="9">
        <f t="shared" ref="H18:I19" si="14">H19</f>
        <v>5000</v>
      </c>
      <c r="I18" s="9">
        <f t="shared" si="14"/>
        <v>5000</v>
      </c>
    </row>
    <row r="19" spans="1:9" x14ac:dyDescent="0.3">
      <c r="A19" s="105">
        <v>3</v>
      </c>
      <c r="B19" s="106"/>
      <c r="C19" s="107"/>
      <c r="D19" s="26" t="s">
        <v>9</v>
      </c>
      <c r="E19" s="8">
        <f>E20</f>
        <v>0</v>
      </c>
      <c r="F19" s="9">
        <f>F20</f>
        <v>5000</v>
      </c>
      <c r="G19" s="9">
        <v>5000</v>
      </c>
      <c r="H19" s="9">
        <f t="shared" si="14"/>
        <v>5000</v>
      </c>
      <c r="I19" s="9">
        <f t="shared" si="14"/>
        <v>5000</v>
      </c>
    </row>
    <row r="20" spans="1:9" x14ac:dyDescent="0.3">
      <c r="A20" s="96">
        <v>32</v>
      </c>
      <c r="B20" s="97"/>
      <c r="C20" s="98"/>
      <c r="D20" s="26" t="s">
        <v>20</v>
      </c>
      <c r="E20" s="8"/>
      <c r="F20" s="9">
        <v>5000</v>
      </c>
      <c r="G20" s="9">
        <v>5000</v>
      </c>
      <c r="H20" s="9">
        <v>5000</v>
      </c>
      <c r="I20" s="9">
        <v>5000</v>
      </c>
    </row>
    <row r="21" spans="1:9" ht="26.4" x14ac:dyDescent="0.3">
      <c r="A21" s="102" t="s">
        <v>97</v>
      </c>
      <c r="B21" s="103"/>
      <c r="C21" s="104"/>
      <c r="D21" s="37" t="s">
        <v>125</v>
      </c>
      <c r="E21" s="8"/>
      <c r="F21" s="9">
        <f>F22</f>
        <v>0</v>
      </c>
      <c r="G21" s="9">
        <f t="shared" ref="G21:I22" si="15">G22</f>
        <v>0</v>
      </c>
      <c r="H21" s="9">
        <f t="shared" si="15"/>
        <v>0</v>
      </c>
      <c r="I21" s="9">
        <f t="shared" si="15"/>
        <v>0</v>
      </c>
    </row>
    <row r="22" spans="1:9" x14ac:dyDescent="0.3">
      <c r="A22" s="105">
        <v>3</v>
      </c>
      <c r="B22" s="106"/>
      <c r="C22" s="107"/>
      <c r="D22" s="26" t="s">
        <v>9</v>
      </c>
      <c r="E22" s="8">
        <f>E23</f>
        <v>0</v>
      </c>
      <c r="F22" s="9">
        <f>F23</f>
        <v>0</v>
      </c>
      <c r="G22" s="9">
        <f t="shared" si="15"/>
        <v>0</v>
      </c>
      <c r="H22" s="9">
        <f t="shared" si="15"/>
        <v>0</v>
      </c>
      <c r="I22" s="9">
        <f t="shared" si="15"/>
        <v>0</v>
      </c>
    </row>
    <row r="23" spans="1:9" x14ac:dyDescent="0.3">
      <c r="A23" s="96">
        <v>32</v>
      </c>
      <c r="B23" s="97"/>
      <c r="C23" s="98"/>
      <c r="D23" s="26" t="s">
        <v>20</v>
      </c>
      <c r="E23" s="8"/>
      <c r="F23" s="9">
        <v>0</v>
      </c>
      <c r="G23" s="9">
        <v>0</v>
      </c>
      <c r="H23" s="9">
        <v>0</v>
      </c>
      <c r="I23" s="9">
        <v>0</v>
      </c>
    </row>
    <row r="24" spans="1:9" ht="26.4" x14ac:dyDescent="0.3">
      <c r="A24" s="102" t="s">
        <v>96</v>
      </c>
      <c r="B24" s="103"/>
      <c r="C24" s="104"/>
      <c r="D24" s="37" t="s">
        <v>98</v>
      </c>
      <c r="E24" s="8">
        <f>E25</f>
        <v>0</v>
      </c>
      <c r="F24" s="9">
        <f>F25</f>
        <v>0</v>
      </c>
      <c r="G24" s="9">
        <f t="shared" ref="G24:I25" si="16">G25</f>
        <v>0</v>
      </c>
      <c r="H24" s="9">
        <f t="shared" si="16"/>
        <v>0</v>
      </c>
      <c r="I24" s="9">
        <f t="shared" si="16"/>
        <v>0</v>
      </c>
    </row>
    <row r="25" spans="1:9" x14ac:dyDescent="0.3">
      <c r="A25" s="105">
        <v>3</v>
      </c>
      <c r="B25" s="106"/>
      <c r="C25" s="107"/>
      <c r="D25" s="26" t="s">
        <v>9</v>
      </c>
      <c r="E25" s="8">
        <f>E26</f>
        <v>0</v>
      </c>
      <c r="F25" s="9">
        <f>F26</f>
        <v>0</v>
      </c>
      <c r="G25" s="9">
        <f t="shared" si="16"/>
        <v>0</v>
      </c>
      <c r="H25" s="9">
        <f t="shared" si="16"/>
        <v>0</v>
      </c>
      <c r="I25" s="9">
        <f t="shared" si="16"/>
        <v>0</v>
      </c>
    </row>
    <row r="26" spans="1:9" x14ac:dyDescent="0.3">
      <c r="A26" s="96">
        <v>32</v>
      </c>
      <c r="B26" s="97"/>
      <c r="C26" s="98"/>
      <c r="D26" s="26" t="s">
        <v>20</v>
      </c>
      <c r="E26" s="8">
        <v>0</v>
      </c>
      <c r="F26" s="9">
        <v>0</v>
      </c>
      <c r="G26" s="9">
        <v>0</v>
      </c>
      <c r="H26" s="9">
        <v>0</v>
      </c>
      <c r="I26" s="9">
        <v>0</v>
      </c>
    </row>
    <row r="27" spans="1:9" x14ac:dyDescent="0.3">
      <c r="A27" s="102" t="s">
        <v>99</v>
      </c>
      <c r="B27" s="103"/>
      <c r="C27" s="104"/>
      <c r="D27" s="37" t="s">
        <v>100</v>
      </c>
      <c r="E27" s="8">
        <f>E28</f>
        <v>38927</v>
      </c>
      <c r="F27" s="9">
        <v>31470</v>
      </c>
      <c r="G27" s="9">
        <f t="shared" ref="G27:I27" si="17">G28</f>
        <v>31470</v>
      </c>
      <c r="H27" s="9">
        <f t="shared" si="17"/>
        <v>31470</v>
      </c>
      <c r="I27" s="9">
        <f t="shared" si="17"/>
        <v>31470</v>
      </c>
    </row>
    <row r="28" spans="1:9" x14ac:dyDescent="0.3">
      <c r="A28" s="105">
        <v>3</v>
      </c>
      <c r="B28" s="106"/>
      <c r="C28" s="107"/>
      <c r="D28" s="26" t="s">
        <v>9</v>
      </c>
      <c r="E28" s="8">
        <v>38927</v>
      </c>
      <c r="F28" s="9">
        <v>31470</v>
      </c>
      <c r="G28" s="9">
        <f t="shared" ref="G28:H28" si="18">G29+G30</f>
        <v>31470</v>
      </c>
      <c r="H28" s="9">
        <f t="shared" si="18"/>
        <v>31470</v>
      </c>
      <c r="I28" s="9">
        <v>31470</v>
      </c>
    </row>
    <row r="29" spans="1:9" x14ac:dyDescent="0.3">
      <c r="A29" s="96">
        <v>32</v>
      </c>
      <c r="B29" s="97"/>
      <c r="C29" s="98"/>
      <c r="D29" s="26" t="s">
        <v>20</v>
      </c>
      <c r="E29" s="8">
        <v>38405</v>
      </c>
      <c r="F29" s="9">
        <v>30770</v>
      </c>
      <c r="G29" s="9">
        <v>30670</v>
      </c>
      <c r="H29" s="9">
        <v>30670</v>
      </c>
      <c r="I29" s="9">
        <v>30670</v>
      </c>
    </row>
    <row r="30" spans="1:9" x14ac:dyDescent="0.3">
      <c r="A30" s="96">
        <v>34</v>
      </c>
      <c r="B30" s="97"/>
      <c r="C30" s="98"/>
      <c r="D30" s="26" t="s">
        <v>71</v>
      </c>
      <c r="E30" s="8">
        <v>522</v>
      </c>
      <c r="F30" s="9">
        <v>700</v>
      </c>
      <c r="G30" s="9">
        <v>800</v>
      </c>
      <c r="H30" s="9">
        <v>800</v>
      </c>
      <c r="I30" s="9"/>
    </row>
    <row r="31" spans="1:9" ht="26.4" x14ac:dyDescent="0.3">
      <c r="A31" s="102" t="s">
        <v>101</v>
      </c>
      <c r="B31" s="103"/>
      <c r="C31" s="104"/>
      <c r="D31" s="37" t="s">
        <v>102</v>
      </c>
      <c r="E31" s="8">
        <v>406972</v>
      </c>
      <c r="F31" s="9">
        <f>F32+F36</f>
        <v>532800</v>
      </c>
      <c r="G31" s="9">
        <f t="shared" ref="G31:I31" si="19">G32+G36</f>
        <v>645811</v>
      </c>
      <c r="H31" s="9">
        <f t="shared" si="19"/>
        <v>645811</v>
      </c>
      <c r="I31" s="9">
        <f t="shared" si="19"/>
        <v>645811</v>
      </c>
    </row>
    <row r="32" spans="1:9" x14ac:dyDescent="0.3">
      <c r="A32" s="105">
        <v>3</v>
      </c>
      <c r="B32" s="106"/>
      <c r="C32" s="107"/>
      <c r="D32" s="26" t="s">
        <v>9</v>
      </c>
      <c r="E32" s="8">
        <v>406972</v>
      </c>
      <c r="F32" s="9">
        <f>F33+F34+F35</f>
        <v>532800</v>
      </c>
      <c r="G32" s="9">
        <f t="shared" ref="G32:H32" si="20">G33+G34+G35</f>
        <v>645811</v>
      </c>
      <c r="H32" s="9">
        <f t="shared" si="20"/>
        <v>645811</v>
      </c>
      <c r="I32" s="9">
        <v>645811</v>
      </c>
    </row>
    <row r="33" spans="1:9" x14ac:dyDescent="0.3">
      <c r="A33" s="96">
        <v>31</v>
      </c>
      <c r="B33" s="97"/>
      <c r="C33" s="98"/>
      <c r="D33" s="26" t="s">
        <v>10</v>
      </c>
      <c r="E33" s="8">
        <v>376407</v>
      </c>
      <c r="F33" s="9">
        <v>487800</v>
      </c>
      <c r="G33" s="9">
        <v>595180</v>
      </c>
      <c r="H33" s="9">
        <v>595180</v>
      </c>
      <c r="I33" s="9">
        <v>595180</v>
      </c>
    </row>
    <row r="34" spans="1:9" x14ac:dyDescent="0.3">
      <c r="A34" s="96">
        <v>32</v>
      </c>
      <c r="B34" s="97"/>
      <c r="C34" s="98"/>
      <c r="D34" s="26" t="s">
        <v>20</v>
      </c>
      <c r="E34" s="8">
        <v>30565</v>
      </c>
      <c r="F34" s="9">
        <v>45000</v>
      </c>
      <c r="G34" s="9">
        <v>50631</v>
      </c>
      <c r="H34" s="9">
        <v>50631</v>
      </c>
      <c r="I34" s="9">
        <v>50631</v>
      </c>
    </row>
    <row r="35" spans="1:9" x14ac:dyDescent="0.3">
      <c r="A35" s="96">
        <v>34</v>
      </c>
      <c r="B35" s="97"/>
      <c r="C35" s="98"/>
      <c r="D35" s="26" t="s">
        <v>71</v>
      </c>
      <c r="E35" s="8" t="s">
        <v>150</v>
      </c>
      <c r="F35" s="9">
        <v>0</v>
      </c>
      <c r="G35" s="9">
        <v>0</v>
      </c>
      <c r="H35" s="9">
        <v>0</v>
      </c>
      <c r="I35" s="9">
        <v>0</v>
      </c>
    </row>
    <row r="36" spans="1:9" ht="26.4" x14ac:dyDescent="0.3">
      <c r="A36" s="105">
        <v>4</v>
      </c>
      <c r="B36" s="106"/>
      <c r="C36" s="107"/>
      <c r="D36" s="26" t="s">
        <v>11</v>
      </c>
      <c r="E36" s="8" t="s">
        <v>149</v>
      </c>
      <c r="F36" s="9">
        <f>F37</f>
        <v>0</v>
      </c>
      <c r="G36" s="9">
        <f t="shared" ref="G36:H36" si="21">G37</f>
        <v>0</v>
      </c>
      <c r="H36" s="9">
        <f t="shared" si="21"/>
        <v>0</v>
      </c>
      <c r="I36" s="9"/>
    </row>
    <row r="37" spans="1:9" ht="26.4" x14ac:dyDescent="0.3">
      <c r="A37" s="96">
        <v>42</v>
      </c>
      <c r="B37" s="97"/>
      <c r="C37" s="98"/>
      <c r="D37" s="26" t="s">
        <v>27</v>
      </c>
      <c r="E37" s="8">
        <v>237</v>
      </c>
      <c r="F37" s="9"/>
      <c r="G37" s="9"/>
      <c r="H37" s="9"/>
      <c r="I37" s="9"/>
    </row>
    <row r="38" spans="1:9" x14ac:dyDescent="0.3">
      <c r="A38" s="102" t="s">
        <v>103</v>
      </c>
      <c r="B38" s="103"/>
      <c r="C38" s="104"/>
      <c r="D38" s="37" t="s">
        <v>104</v>
      </c>
      <c r="E38" s="8">
        <f>E39</f>
        <v>0</v>
      </c>
      <c r="F38" s="9">
        <f>F39</f>
        <v>0</v>
      </c>
      <c r="G38" s="9">
        <f t="shared" ref="G38:I39" si="22">G39</f>
        <v>0</v>
      </c>
      <c r="H38" s="9">
        <f t="shared" si="22"/>
        <v>0</v>
      </c>
      <c r="I38" s="9">
        <f t="shared" si="22"/>
        <v>0</v>
      </c>
    </row>
    <row r="39" spans="1:9" x14ac:dyDescent="0.3">
      <c r="A39" s="105">
        <v>3</v>
      </c>
      <c r="B39" s="106"/>
      <c r="C39" s="107"/>
      <c r="D39" s="26" t="s">
        <v>9</v>
      </c>
      <c r="E39" s="8">
        <f>E40</f>
        <v>0</v>
      </c>
      <c r="F39" s="9">
        <f>F40</f>
        <v>0</v>
      </c>
      <c r="G39" s="9">
        <f>G40</f>
        <v>0</v>
      </c>
      <c r="H39" s="9">
        <f>H40</f>
        <v>0</v>
      </c>
      <c r="I39" s="9">
        <f t="shared" si="22"/>
        <v>0</v>
      </c>
    </row>
    <row r="40" spans="1:9" x14ac:dyDescent="0.3">
      <c r="A40" s="96">
        <v>32</v>
      </c>
      <c r="B40" s="97"/>
      <c r="C40" s="98"/>
      <c r="D40" s="26" t="s">
        <v>20</v>
      </c>
      <c r="E40" s="8">
        <v>0</v>
      </c>
      <c r="F40" s="9">
        <v>0</v>
      </c>
      <c r="G40" s="9">
        <v>0</v>
      </c>
      <c r="H40" s="9">
        <v>0</v>
      </c>
      <c r="I40" s="9">
        <v>0</v>
      </c>
    </row>
    <row r="41" spans="1:9" ht="26.4" x14ac:dyDescent="0.3">
      <c r="A41" s="99" t="s">
        <v>105</v>
      </c>
      <c r="B41" s="100"/>
      <c r="C41" s="101"/>
      <c r="D41" s="27" t="s">
        <v>106</v>
      </c>
      <c r="E41" s="8">
        <f>E42</f>
        <v>0</v>
      </c>
      <c r="F41" s="8">
        <f t="shared" ref="F41:I41" si="23">F42</f>
        <v>0</v>
      </c>
      <c r="G41" s="8">
        <f t="shared" si="23"/>
        <v>7800</v>
      </c>
      <c r="H41" s="8">
        <f t="shared" si="23"/>
        <v>7800</v>
      </c>
      <c r="I41" s="8">
        <f t="shared" si="23"/>
        <v>7800</v>
      </c>
    </row>
    <row r="42" spans="1:9" x14ac:dyDescent="0.3">
      <c r="A42" s="102" t="s">
        <v>99</v>
      </c>
      <c r="B42" s="103"/>
      <c r="C42" s="104"/>
      <c r="D42" s="37" t="s">
        <v>100</v>
      </c>
      <c r="E42" s="8">
        <f>E43</f>
        <v>0</v>
      </c>
      <c r="F42" s="8">
        <f t="shared" ref="F42:I43" si="24">F43</f>
        <v>0</v>
      </c>
      <c r="G42" s="8">
        <f t="shared" si="24"/>
        <v>7800</v>
      </c>
      <c r="H42" s="8">
        <f t="shared" si="24"/>
        <v>7800</v>
      </c>
      <c r="I42" s="8">
        <f t="shared" si="24"/>
        <v>7800</v>
      </c>
    </row>
    <row r="43" spans="1:9" x14ac:dyDescent="0.3">
      <c r="A43" s="105">
        <v>3</v>
      </c>
      <c r="B43" s="106"/>
      <c r="C43" s="107"/>
      <c r="D43" s="26" t="s">
        <v>9</v>
      </c>
      <c r="E43" s="8">
        <f>E44</f>
        <v>0</v>
      </c>
      <c r="F43" s="8">
        <f t="shared" si="24"/>
        <v>0</v>
      </c>
      <c r="G43" s="8">
        <f t="shared" si="24"/>
        <v>7800</v>
      </c>
      <c r="H43" s="8">
        <f t="shared" si="24"/>
        <v>7800</v>
      </c>
      <c r="I43" s="8">
        <f t="shared" si="24"/>
        <v>7800</v>
      </c>
    </row>
    <row r="44" spans="1:9" x14ac:dyDescent="0.3">
      <c r="A44" s="96">
        <v>32</v>
      </c>
      <c r="B44" s="97"/>
      <c r="C44" s="98"/>
      <c r="D44" s="26" t="s">
        <v>20</v>
      </c>
      <c r="E44" s="8"/>
      <c r="F44" s="8"/>
      <c r="G44" s="8">
        <v>7800</v>
      </c>
      <c r="H44" s="8">
        <v>7800</v>
      </c>
      <c r="I44" s="8">
        <v>7800</v>
      </c>
    </row>
    <row r="45" spans="1:9" ht="26.4" x14ac:dyDescent="0.3">
      <c r="A45" s="99" t="s">
        <v>107</v>
      </c>
      <c r="B45" s="100"/>
      <c r="C45" s="101"/>
      <c r="D45" s="27" t="s">
        <v>108</v>
      </c>
      <c r="E45" s="8">
        <f>E46</f>
        <v>0</v>
      </c>
      <c r="F45" s="8">
        <f t="shared" ref="F45" si="25">F46</f>
        <v>0</v>
      </c>
      <c r="G45" s="8">
        <f t="shared" ref="G45:G47" si="26">G46</f>
        <v>16800</v>
      </c>
      <c r="H45" s="8">
        <v>16800</v>
      </c>
      <c r="I45" s="8">
        <f t="shared" ref="I45" si="27">I46</f>
        <v>16800</v>
      </c>
    </row>
    <row r="46" spans="1:9" x14ac:dyDescent="0.3">
      <c r="A46" s="102" t="s">
        <v>99</v>
      </c>
      <c r="B46" s="103"/>
      <c r="C46" s="104"/>
      <c r="D46" s="37" t="s">
        <v>100</v>
      </c>
      <c r="E46" s="8">
        <f>E47</f>
        <v>0</v>
      </c>
      <c r="F46" s="9">
        <f>F47</f>
        <v>0</v>
      </c>
      <c r="G46" s="9">
        <f t="shared" si="26"/>
        <v>16800</v>
      </c>
      <c r="H46" s="9">
        <v>16800</v>
      </c>
      <c r="I46" s="9">
        <v>16800</v>
      </c>
    </row>
    <row r="47" spans="1:9" ht="26.4" x14ac:dyDescent="0.3">
      <c r="A47" s="105">
        <v>4</v>
      </c>
      <c r="B47" s="106"/>
      <c r="C47" s="107"/>
      <c r="D47" s="26" t="s">
        <v>11</v>
      </c>
      <c r="E47" s="8">
        <f>E48</f>
        <v>0</v>
      </c>
      <c r="F47" s="9">
        <f>F48</f>
        <v>0</v>
      </c>
      <c r="G47" s="9">
        <f t="shared" si="26"/>
        <v>16800</v>
      </c>
      <c r="H47" s="9">
        <f t="shared" ref="H47" si="28">H48</f>
        <v>16800</v>
      </c>
      <c r="I47" s="9"/>
    </row>
    <row r="48" spans="1:9" ht="26.4" x14ac:dyDescent="0.3">
      <c r="A48" s="96">
        <v>45</v>
      </c>
      <c r="B48" s="97"/>
      <c r="C48" s="98"/>
      <c r="D48" s="26" t="s">
        <v>109</v>
      </c>
      <c r="E48" s="8">
        <v>0</v>
      </c>
      <c r="F48" s="9"/>
      <c r="G48" s="9">
        <v>16800</v>
      </c>
      <c r="H48" s="9">
        <v>16800</v>
      </c>
      <c r="I48" s="10">
        <v>16800</v>
      </c>
    </row>
    <row r="49" spans="1:9" ht="26.4" x14ac:dyDescent="0.3">
      <c r="A49" s="99" t="s">
        <v>110</v>
      </c>
      <c r="B49" s="100"/>
      <c r="C49" s="101"/>
      <c r="D49" s="27" t="s">
        <v>112</v>
      </c>
      <c r="E49" s="8"/>
      <c r="F49" s="8"/>
      <c r="G49" s="8"/>
      <c r="H49" s="8"/>
      <c r="I49" s="8"/>
    </row>
    <row r="50" spans="1:9" x14ac:dyDescent="0.3">
      <c r="A50" s="99" t="s">
        <v>111</v>
      </c>
      <c r="B50" s="100"/>
      <c r="C50" s="101"/>
      <c r="D50" s="27" t="s">
        <v>113</v>
      </c>
      <c r="E50" s="8">
        <f t="shared" ref="E50:F52" si="29">E51</f>
        <v>4127</v>
      </c>
      <c r="F50" s="9">
        <f t="shared" si="29"/>
        <v>4200</v>
      </c>
      <c r="G50" s="9">
        <f t="shared" ref="G50:I52" si="30">G51</f>
        <v>4800</v>
      </c>
      <c r="H50" s="9">
        <f t="shared" si="30"/>
        <v>4800</v>
      </c>
      <c r="I50" s="9">
        <f t="shared" si="30"/>
        <v>4800</v>
      </c>
    </row>
    <row r="51" spans="1:9" x14ac:dyDescent="0.3">
      <c r="A51" s="102" t="s">
        <v>84</v>
      </c>
      <c r="B51" s="103"/>
      <c r="C51" s="104"/>
      <c r="D51" s="37" t="s">
        <v>89</v>
      </c>
      <c r="E51" s="8">
        <f t="shared" si="29"/>
        <v>4127</v>
      </c>
      <c r="F51" s="9">
        <f t="shared" si="29"/>
        <v>4200</v>
      </c>
      <c r="G51" s="9">
        <f t="shared" si="30"/>
        <v>4800</v>
      </c>
      <c r="H51" s="9">
        <f t="shared" si="30"/>
        <v>4800</v>
      </c>
      <c r="I51" s="9">
        <f t="shared" si="30"/>
        <v>4800</v>
      </c>
    </row>
    <row r="52" spans="1:9" x14ac:dyDescent="0.3">
      <c r="A52" s="105">
        <v>3</v>
      </c>
      <c r="B52" s="106"/>
      <c r="C52" s="107"/>
      <c r="D52" s="26" t="s">
        <v>9</v>
      </c>
      <c r="E52" s="8">
        <f t="shared" si="29"/>
        <v>4127</v>
      </c>
      <c r="F52" s="9">
        <f t="shared" si="29"/>
        <v>4200</v>
      </c>
      <c r="G52" s="9">
        <f t="shared" si="30"/>
        <v>4800</v>
      </c>
      <c r="H52" s="9">
        <v>4800</v>
      </c>
      <c r="I52" s="9">
        <v>4800</v>
      </c>
    </row>
    <row r="53" spans="1:9" x14ac:dyDescent="0.3">
      <c r="A53" s="96">
        <v>37</v>
      </c>
      <c r="B53" s="97"/>
      <c r="C53" s="98"/>
      <c r="D53" s="26" t="s">
        <v>72</v>
      </c>
      <c r="E53" s="8">
        <v>4127</v>
      </c>
      <c r="F53" s="9">
        <v>4200</v>
      </c>
      <c r="G53" s="9">
        <v>4800</v>
      </c>
      <c r="H53" s="9">
        <v>4800</v>
      </c>
      <c r="I53" s="9">
        <v>4800</v>
      </c>
    </row>
    <row r="54" spans="1:9" x14ac:dyDescent="0.3">
      <c r="A54" s="99" t="s">
        <v>114</v>
      </c>
      <c r="B54" s="100"/>
      <c r="C54" s="101"/>
      <c r="D54" s="27" t="s">
        <v>115</v>
      </c>
      <c r="E54" s="8">
        <f>E55+E60</f>
        <v>0</v>
      </c>
      <c r="F54" s="9">
        <f>F55+F60</f>
        <v>0</v>
      </c>
      <c r="G54" s="9">
        <f t="shared" ref="G54:I54" si="31">G55+G60</f>
        <v>750</v>
      </c>
      <c r="H54" s="9">
        <f t="shared" si="31"/>
        <v>0</v>
      </c>
      <c r="I54" s="9">
        <f t="shared" si="31"/>
        <v>0</v>
      </c>
    </row>
    <row r="55" spans="1:9" x14ac:dyDescent="0.3">
      <c r="A55" s="102" t="s">
        <v>84</v>
      </c>
      <c r="B55" s="103"/>
      <c r="C55" s="104"/>
      <c r="D55" s="37" t="s">
        <v>89</v>
      </c>
      <c r="E55" s="8">
        <f>E56</f>
        <v>0</v>
      </c>
      <c r="F55" s="9">
        <f>F56</f>
        <v>0</v>
      </c>
      <c r="G55" s="9">
        <f t="shared" ref="G55:I56" si="32">G56</f>
        <v>750</v>
      </c>
      <c r="H55" s="9">
        <f t="shared" si="32"/>
        <v>0</v>
      </c>
      <c r="I55" s="9">
        <f t="shared" si="32"/>
        <v>0</v>
      </c>
    </row>
    <row r="56" spans="1:9" x14ac:dyDescent="0.3">
      <c r="A56" s="105">
        <v>3</v>
      </c>
      <c r="B56" s="106"/>
      <c r="C56" s="107"/>
      <c r="D56" s="26" t="s">
        <v>9</v>
      </c>
      <c r="E56" s="8">
        <f>E57</f>
        <v>0</v>
      </c>
      <c r="F56" s="9">
        <f>F57</f>
        <v>0</v>
      </c>
      <c r="G56" s="9">
        <f t="shared" si="32"/>
        <v>750</v>
      </c>
      <c r="H56" s="9"/>
      <c r="I56" s="9"/>
    </row>
    <row r="57" spans="1:9" x14ac:dyDescent="0.3">
      <c r="A57" s="96">
        <v>32</v>
      </c>
      <c r="B57" s="97"/>
      <c r="C57" s="98"/>
      <c r="D57" s="26" t="s">
        <v>20</v>
      </c>
      <c r="E57" s="8">
        <v>0</v>
      </c>
      <c r="F57" s="9"/>
      <c r="G57" s="9">
        <v>750</v>
      </c>
      <c r="H57" s="9"/>
      <c r="I57" s="9"/>
    </row>
    <row r="58" spans="1:9" ht="26.4" x14ac:dyDescent="0.3">
      <c r="A58" s="105">
        <v>4</v>
      </c>
      <c r="B58" s="106"/>
      <c r="C58" s="107"/>
      <c r="D58" s="26" t="s">
        <v>11</v>
      </c>
      <c r="E58" s="8">
        <f>E59</f>
        <v>0</v>
      </c>
      <c r="F58" s="9">
        <f>F59</f>
        <v>0</v>
      </c>
      <c r="G58" s="9">
        <f t="shared" ref="G58:I58" si="33">G59</f>
        <v>3500</v>
      </c>
      <c r="H58" s="9">
        <f t="shared" si="33"/>
        <v>3500</v>
      </c>
      <c r="I58" s="9">
        <f t="shared" si="33"/>
        <v>3500</v>
      </c>
    </row>
    <row r="59" spans="1:9" ht="26.4" x14ac:dyDescent="0.3">
      <c r="A59" s="96">
        <v>42</v>
      </c>
      <c r="B59" s="97"/>
      <c r="C59" s="98"/>
      <c r="D59" s="26" t="s">
        <v>27</v>
      </c>
      <c r="E59" s="8">
        <v>0</v>
      </c>
      <c r="F59" s="9">
        <v>0</v>
      </c>
      <c r="G59" s="9">
        <v>3500</v>
      </c>
      <c r="H59" s="9">
        <v>3500</v>
      </c>
      <c r="I59" s="9">
        <v>3500</v>
      </c>
    </row>
    <row r="60" spans="1:9" x14ac:dyDescent="0.3">
      <c r="A60" s="102" t="s">
        <v>103</v>
      </c>
      <c r="B60" s="103"/>
      <c r="C60" s="104"/>
      <c r="D60" s="37" t="s">
        <v>104</v>
      </c>
      <c r="E60" s="8">
        <f>E61</f>
        <v>0</v>
      </c>
      <c r="F60" s="9">
        <f>F61</f>
        <v>0</v>
      </c>
      <c r="G60" s="9">
        <f t="shared" ref="G60:I61" si="34">G61</f>
        <v>0</v>
      </c>
      <c r="H60" s="9">
        <f t="shared" si="34"/>
        <v>0</v>
      </c>
      <c r="I60" s="9">
        <f t="shared" si="34"/>
        <v>0</v>
      </c>
    </row>
    <row r="61" spans="1:9" x14ac:dyDescent="0.3">
      <c r="A61" s="105">
        <v>3</v>
      </c>
      <c r="B61" s="106"/>
      <c r="C61" s="107"/>
      <c r="D61" s="26" t="s">
        <v>9</v>
      </c>
      <c r="E61" s="8">
        <f>E62</f>
        <v>0</v>
      </c>
      <c r="F61" s="9">
        <f>F62</f>
        <v>0</v>
      </c>
      <c r="G61" s="9">
        <f t="shared" si="34"/>
        <v>0</v>
      </c>
      <c r="H61" s="9">
        <f t="shared" si="34"/>
        <v>0</v>
      </c>
      <c r="I61" s="9">
        <f t="shared" si="34"/>
        <v>0</v>
      </c>
    </row>
    <row r="62" spans="1:9" x14ac:dyDescent="0.3">
      <c r="A62" s="96">
        <v>32</v>
      </c>
      <c r="B62" s="97"/>
      <c r="C62" s="98"/>
      <c r="D62" s="26" t="s">
        <v>20</v>
      </c>
      <c r="E62" s="8"/>
      <c r="F62" s="9"/>
      <c r="G62" s="9"/>
      <c r="H62" s="9"/>
      <c r="I62" s="9"/>
    </row>
    <row r="63" spans="1:9" ht="26.4" x14ac:dyDescent="0.3">
      <c r="A63" s="99" t="s">
        <v>116</v>
      </c>
      <c r="B63" s="100"/>
      <c r="C63" s="101"/>
      <c r="D63" s="27" t="s">
        <v>117</v>
      </c>
      <c r="E63" s="8">
        <f t="shared" ref="E63" si="35">E64</f>
        <v>237</v>
      </c>
      <c r="F63" s="9"/>
      <c r="G63" s="9">
        <f t="shared" ref="G63:I65" si="36">G64</f>
        <v>3500</v>
      </c>
      <c r="H63" s="9">
        <f t="shared" si="36"/>
        <v>3500</v>
      </c>
      <c r="I63" s="9">
        <f t="shared" si="36"/>
        <v>3500</v>
      </c>
    </row>
    <row r="64" spans="1:9" ht="26.4" x14ac:dyDescent="0.3">
      <c r="A64" s="102" t="s">
        <v>101</v>
      </c>
      <c r="B64" s="103"/>
      <c r="C64" s="104"/>
      <c r="D64" s="37" t="s">
        <v>102</v>
      </c>
      <c r="E64" s="8">
        <v>237</v>
      </c>
      <c r="F64" s="9"/>
      <c r="G64" s="9">
        <v>3500</v>
      </c>
      <c r="H64" s="9">
        <v>3500</v>
      </c>
      <c r="I64" s="9">
        <v>3500</v>
      </c>
    </row>
    <row r="65" spans="1:9" ht="26.4" x14ac:dyDescent="0.3">
      <c r="A65" s="105">
        <v>4</v>
      </c>
      <c r="B65" s="106"/>
      <c r="C65" s="107"/>
      <c r="D65" s="26" t="s">
        <v>11</v>
      </c>
      <c r="E65" s="8">
        <v>0</v>
      </c>
      <c r="F65" s="9"/>
      <c r="G65" s="9">
        <f t="shared" si="36"/>
        <v>0</v>
      </c>
      <c r="H65" s="9">
        <f t="shared" si="36"/>
        <v>0</v>
      </c>
      <c r="I65" s="9"/>
    </row>
    <row r="66" spans="1:9" ht="26.4" x14ac:dyDescent="0.3">
      <c r="A66" s="96">
        <v>42</v>
      </c>
      <c r="B66" s="97"/>
      <c r="C66" s="98"/>
      <c r="D66" s="26" t="s">
        <v>27</v>
      </c>
      <c r="E66" s="8">
        <v>237</v>
      </c>
      <c r="F66" s="9"/>
      <c r="G66" s="9"/>
      <c r="H66" s="9"/>
      <c r="I66" s="9"/>
    </row>
    <row r="67" spans="1:9" x14ac:dyDescent="0.3">
      <c r="A67" s="99" t="s">
        <v>118</v>
      </c>
      <c r="B67" s="100"/>
      <c r="C67" s="101"/>
      <c r="D67" s="27" t="s">
        <v>119</v>
      </c>
      <c r="E67" s="8">
        <f t="shared" ref="E67:F69" si="37">E68</f>
        <v>0</v>
      </c>
      <c r="F67" s="9">
        <f t="shared" si="37"/>
        <v>1000</v>
      </c>
      <c r="G67" s="9">
        <f t="shared" ref="G67:I69" si="38">G68</f>
        <v>100</v>
      </c>
      <c r="H67" s="9">
        <f t="shared" si="38"/>
        <v>100</v>
      </c>
      <c r="I67" s="9">
        <f t="shared" si="38"/>
        <v>100</v>
      </c>
    </row>
    <row r="68" spans="1:9" x14ac:dyDescent="0.3">
      <c r="A68" s="102" t="s">
        <v>120</v>
      </c>
      <c r="B68" s="103"/>
      <c r="C68" s="104"/>
      <c r="D68" s="37" t="s">
        <v>121</v>
      </c>
      <c r="E68" s="8">
        <f t="shared" si="37"/>
        <v>0</v>
      </c>
      <c r="F68" s="9">
        <f t="shared" si="37"/>
        <v>1000</v>
      </c>
      <c r="G68" s="9">
        <f t="shared" si="38"/>
        <v>100</v>
      </c>
      <c r="H68" s="9">
        <f t="shared" si="38"/>
        <v>100</v>
      </c>
      <c r="I68" s="9">
        <f t="shared" si="38"/>
        <v>100</v>
      </c>
    </row>
    <row r="69" spans="1:9" x14ac:dyDescent="0.3">
      <c r="A69" s="105">
        <v>3</v>
      </c>
      <c r="B69" s="106"/>
      <c r="C69" s="107"/>
      <c r="D69" s="26" t="s">
        <v>9</v>
      </c>
      <c r="E69" s="8">
        <f t="shared" si="37"/>
        <v>0</v>
      </c>
      <c r="F69" s="9">
        <f t="shared" si="37"/>
        <v>1000</v>
      </c>
      <c r="G69" s="9">
        <f t="shared" si="38"/>
        <v>100</v>
      </c>
      <c r="H69" s="9">
        <f t="shared" si="38"/>
        <v>100</v>
      </c>
      <c r="I69" s="9">
        <f t="shared" si="38"/>
        <v>100</v>
      </c>
    </row>
    <row r="70" spans="1:9" x14ac:dyDescent="0.3">
      <c r="A70" s="96">
        <v>32</v>
      </c>
      <c r="B70" s="97"/>
      <c r="C70" s="98"/>
      <c r="D70" s="26" t="s">
        <v>20</v>
      </c>
      <c r="E70" s="8"/>
      <c r="F70" s="9">
        <v>1000</v>
      </c>
      <c r="G70" s="9">
        <v>100</v>
      </c>
      <c r="H70" s="9">
        <v>100</v>
      </c>
      <c r="I70" s="9">
        <v>100</v>
      </c>
    </row>
    <row r="71" spans="1:9" x14ac:dyDescent="0.3">
      <c r="A71" s="99" t="s">
        <v>122</v>
      </c>
      <c r="B71" s="100"/>
      <c r="C71" s="101"/>
      <c r="D71" s="27" t="s">
        <v>123</v>
      </c>
      <c r="E71" s="8"/>
      <c r="F71" s="9">
        <f>F72+F75</f>
        <v>0</v>
      </c>
      <c r="G71" s="9">
        <f t="shared" ref="G71:I71" si="39">G72+G75</f>
        <v>100</v>
      </c>
      <c r="H71" s="9">
        <f t="shared" si="39"/>
        <v>0</v>
      </c>
      <c r="I71" s="9">
        <f t="shared" si="39"/>
        <v>0</v>
      </c>
    </row>
    <row r="72" spans="1:9" ht="26.4" x14ac:dyDescent="0.3">
      <c r="A72" s="102" t="s">
        <v>96</v>
      </c>
      <c r="B72" s="103"/>
      <c r="C72" s="104"/>
      <c r="D72" s="37" t="s">
        <v>98</v>
      </c>
      <c r="E72" s="8"/>
      <c r="F72" s="9">
        <f>F73</f>
        <v>0</v>
      </c>
      <c r="G72" s="9">
        <f t="shared" ref="G72:I73" si="40">G73</f>
        <v>0</v>
      </c>
      <c r="H72" s="9">
        <f t="shared" si="40"/>
        <v>0</v>
      </c>
      <c r="I72" s="9">
        <f t="shared" si="40"/>
        <v>0</v>
      </c>
    </row>
    <row r="73" spans="1:9" x14ac:dyDescent="0.3">
      <c r="A73" s="105">
        <v>3</v>
      </c>
      <c r="B73" s="106"/>
      <c r="C73" s="107"/>
      <c r="D73" s="26" t="s">
        <v>9</v>
      </c>
      <c r="E73" s="8">
        <f>E74</f>
        <v>0</v>
      </c>
      <c r="F73" s="9">
        <f>F74</f>
        <v>0</v>
      </c>
      <c r="G73" s="9"/>
      <c r="H73" s="9">
        <f t="shared" si="40"/>
        <v>0</v>
      </c>
      <c r="I73" s="9">
        <f t="shared" si="40"/>
        <v>0</v>
      </c>
    </row>
    <row r="74" spans="1:9" x14ac:dyDescent="0.3">
      <c r="A74" s="96">
        <v>32</v>
      </c>
      <c r="B74" s="97"/>
      <c r="C74" s="98"/>
      <c r="D74" s="26" t="s">
        <v>20</v>
      </c>
      <c r="E74" s="8"/>
      <c r="F74" s="9"/>
      <c r="G74" s="9"/>
      <c r="H74" s="9"/>
      <c r="I74" s="9"/>
    </row>
    <row r="75" spans="1:9" x14ac:dyDescent="0.3">
      <c r="A75" s="102" t="s">
        <v>120</v>
      </c>
      <c r="B75" s="103"/>
      <c r="C75" s="104"/>
      <c r="D75" s="37" t="s">
        <v>121</v>
      </c>
      <c r="E75" s="8">
        <f>E76</f>
        <v>0</v>
      </c>
      <c r="F75" s="9">
        <f>F76</f>
        <v>0</v>
      </c>
      <c r="G75" s="9">
        <f t="shared" ref="G75:I76" si="41">G76</f>
        <v>100</v>
      </c>
      <c r="H75" s="9">
        <f t="shared" si="41"/>
        <v>0</v>
      </c>
      <c r="I75" s="9">
        <f t="shared" si="41"/>
        <v>0</v>
      </c>
    </row>
    <row r="76" spans="1:9" x14ac:dyDescent="0.3">
      <c r="A76" s="105">
        <v>3</v>
      </c>
      <c r="B76" s="106"/>
      <c r="C76" s="107"/>
      <c r="D76" s="26" t="s">
        <v>9</v>
      </c>
      <c r="E76" s="8">
        <f>E77</f>
        <v>0</v>
      </c>
      <c r="F76" s="9">
        <f>F77</f>
        <v>0</v>
      </c>
      <c r="G76" s="9">
        <v>100</v>
      </c>
      <c r="H76" s="9">
        <f t="shared" si="41"/>
        <v>0</v>
      </c>
      <c r="I76" s="9">
        <f t="shared" si="41"/>
        <v>0</v>
      </c>
    </row>
    <row r="77" spans="1:9" x14ac:dyDescent="0.3">
      <c r="A77" s="96">
        <v>38</v>
      </c>
      <c r="B77" s="97"/>
      <c r="C77" s="98"/>
      <c r="D77" s="26" t="s">
        <v>73</v>
      </c>
      <c r="E77" s="8"/>
      <c r="F77" s="9">
        <v>0</v>
      </c>
      <c r="G77" s="9">
        <v>0</v>
      </c>
      <c r="H77" s="9">
        <v>0</v>
      </c>
      <c r="I77" s="9">
        <v>0</v>
      </c>
    </row>
    <row r="78" spans="1:9" ht="26.4" x14ac:dyDescent="0.3">
      <c r="A78" s="99" t="s">
        <v>124</v>
      </c>
      <c r="B78" s="100"/>
      <c r="C78" s="101"/>
      <c r="D78" s="27" t="s">
        <v>126</v>
      </c>
      <c r="E78" s="8">
        <f>E79</f>
        <v>0</v>
      </c>
      <c r="F78" s="9">
        <f>F79</f>
        <v>2</v>
      </c>
      <c r="G78" s="9">
        <f t="shared" ref="G78:I79" si="42">G79</f>
        <v>2</v>
      </c>
      <c r="H78" s="9">
        <f t="shared" si="42"/>
        <v>2</v>
      </c>
      <c r="I78" s="9">
        <f t="shared" si="42"/>
        <v>2</v>
      </c>
    </row>
    <row r="79" spans="1:9" ht="26.4" x14ac:dyDescent="0.3">
      <c r="A79" s="102" t="s">
        <v>97</v>
      </c>
      <c r="B79" s="103"/>
      <c r="C79" s="104"/>
      <c r="D79" s="37" t="s">
        <v>125</v>
      </c>
      <c r="E79" s="8">
        <f>E80</f>
        <v>0</v>
      </c>
      <c r="F79" s="9">
        <f>F80</f>
        <v>2</v>
      </c>
      <c r="G79" s="9">
        <f t="shared" si="42"/>
        <v>2</v>
      </c>
      <c r="H79" s="9">
        <f t="shared" si="42"/>
        <v>2</v>
      </c>
      <c r="I79" s="9">
        <f t="shared" si="42"/>
        <v>2</v>
      </c>
    </row>
    <row r="80" spans="1:9" x14ac:dyDescent="0.3">
      <c r="A80" s="105">
        <v>3</v>
      </c>
      <c r="B80" s="106"/>
      <c r="C80" s="107"/>
      <c r="D80" s="26" t="s">
        <v>9</v>
      </c>
      <c r="E80" s="8">
        <f>E81+E82</f>
        <v>0</v>
      </c>
      <c r="F80" s="9">
        <f>F81+F82</f>
        <v>2</v>
      </c>
      <c r="G80" s="9">
        <f t="shared" ref="G80:I80" si="43">G81+G82</f>
        <v>2</v>
      </c>
      <c r="H80" s="9">
        <f t="shared" si="43"/>
        <v>2</v>
      </c>
      <c r="I80" s="9">
        <f t="shared" si="43"/>
        <v>2</v>
      </c>
    </row>
    <row r="81" spans="1:9" x14ac:dyDescent="0.3">
      <c r="A81" s="96">
        <v>32</v>
      </c>
      <c r="B81" s="97"/>
      <c r="C81" s="98"/>
      <c r="D81" s="26" t="s">
        <v>20</v>
      </c>
      <c r="E81" s="8">
        <v>0</v>
      </c>
      <c r="F81" s="9">
        <v>2</v>
      </c>
      <c r="G81" s="9">
        <v>2</v>
      </c>
      <c r="H81" s="9">
        <v>2</v>
      </c>
      <c r="I81" s="9">
        <v>2</v>
      </c>
    </row>
    <row r="82" spans="1:9" x14ac:dyDescent="0.3">
      <c r="A82" s="96">
        <v>34</v>
      </c>
      <c r="B82" s="97"/>
      <c r="C82" s="98"/>
      <c r="D82" s="26" t="s">
        <v>71</v>
      </c>
      <c r="E82" s="8"/>
      <c r="F82" s="9">
        <v>0</v>
      </c>
      <c r="G82" s="9"/>
      <c r="H82" s="9"/>
      <c r="I82" s="9"/>
    </row>
    <row r="83" spans="1:9" ht="26.4" x14ac:dyDescent="0.3">
      <c r="A83" s="99" t="s">
        <v>127</v>
      </c>
      <c r="B83" s="100"/>
      <c r="C83" s="101"/>
      <c r="D83" s="27" t="s">
        <v>128</v>
      </c>
      <c r="E83" s="8">
        <f t="shared" ref="E83:F85" si="44">E84</f>
        <v>13964</v>
      </c>
      <c r="F83" s="8">
        <f t="shared" si="44"/>
        <v>14000</v>
      </c>
      <c r="G83" s="8">
        <v>15000</v>
      </c>
      <c r="H83" s="8">
        <v>15000</v>
      </c>
      <c r="I83" s="8">
        <v>15000</v>
      </c>
    </row>
    <row r="84" spans="1:9" ht="26.4" x14ac:dyDescent="0.3">
      <c r="A84" s="102" t="s">
        <v>101</v>
      </c>
      <c r="B84" s="103"/>
      <c r="C84" s="104"/>
      <c r="D84" s="37" t="s">
        <v>102</v>
      </c>
      <c r="E84" s="8">
        <f t="shared" si="44"/>
        <v>13964</v>
      </c>
      <c r="F84" s="8">
        <f t="shared" si="44"/>
        <v>14000</v>
      </c>
      <c r="G84" s="8">
        <f t="shared" ref="G84:I85" si="45">G85</f>
        <v>15000</v>
      </c>
      <c r="H84" s="8">
        <f t="shared" si="45"/>
        <v>15000</v>
      </c>
      <c r="I84" s="8">
        <f t="shared" si="45"/>
        <v>15000</v>
      </c>
    </row>
    <row r="85" spans="1:9" x14ac:dyDescent="0.3">
      <c r="A85" s="105">
        <v>3</v>
      </c>
      <c r="B85" s="106"/>
      <c r="C85" s="107"/>
      <c r="D85" s="26" t="s">
        <v>9</v>
      </c>
      <c r="E85" s="8">
        <f t="shared" si="44"/>
        <v>13964</v>
      </c>
      <c r="F85" s="8">
        <f t="shared" si="44"/>
        <v>14000</v>
      </c>
      <c r="G85" s="8">
        <f t="shared" si="45"/>
        <v>15000</v>
      </c>
      <c r="H85" s="8">
        <f t="shared" si="45"/>
        <v>15000</v>
      </c>
      <c r="I85" s="8">
        <v>15000</v>
      </c>
    </row>
    <row r="86" spans="1:9" x14ac:dyDescent="0.3">
      <c r="A86" s="96">
        <v>32</v>
      </c>
      <c r="B86" s="97"/>
      <c r="C86" s="98"/>
      <c r="D86" s="26" t="s">
        <v>20</v>
      </c>
      <c r="E86" s="8">
        <v>13964</v>
      </c>
      <c r="F86" s="9">
        <v>14000</v>
      </c>
      <c r="G86" s="9">
        <v>15000</v>
      </c>
      <c r="H86" s="9">
        <v>15000</v>
      </c>
      <c r="I86" s="9">
        <v>15000</v>
      </c>
    </row>
    <row r="87" spans="1:9" ht="39.6" x14ac:dyDescent="0.3">
      <c r="A87" s="99" t="s">
        <v>129</v>
      </c>
      <c r="B87" s="100"/>
      <c r="C87" s="101"/>
      <c r="D87" s="27" t="s">
        <v>130</v>
      </c>
      <c r="E87" s="8"/>
      <c r="F87" s="8">
        <f t="shared" ref="F87:I89" si="46">F88</f>
        <v>131</v>
      </c>
      <c r="G87" s="8">
        <v>131</v>
      </c>
      <c r="H87" s="8">
        <v>131</v>
      </c>
      <c r="I87" s="8">
        <v>131</v>
      </c>
    </row>
    <row r="88" spans="1:9" ht="26.4" x14ac:dyDescent="0.3">
      <c r="A88" s="102" t="s">
        <v>101</v>
      </c>
      <c r="B88" s="103"/>
      <c r="C88" s="104"/>
      <c r="D88" s="37" t="s">
        <v>102</v>
      </c>
      <c r="E88" s="8">
        <f>E89</f>
        <v>130</v>
      </c>
      <c r="F88" s="8">
        <f t="shared" si="46"/>
        <v>131</v>
      </c>
      <c r="G88" s="8">
        <f t="shared" si="46"/>
        <v>131</v>
      </c>
      <c r="H88" s="8">
        <f t="shared" si="46"/>
        <v>131</v>
      </c>
      <c r="I88" s="8">
        <f t="shared" si="46"/>
        <v>131</v>
      </c>
    </row>
    <row r="89" spans="1:9" x14ac:dyDescent="0.3">
      <c r="A89" s="105">
        <v>3</v>
      </c>
      <c r="B89" s="106"/>
      <c r="C89" s="107"/>
      <c r="D89" s="26" t="s">
        <v>9</v>
      </c>
      <c r="E89" s="8">
        <f>E90</f>
        <v>130</v>
      </c>
      <c r="F89" s="8">
        <f t="shared" si="46"/>
        <v>131</v>
      </c>
      <c r="G89" s="8">
        <f t="shared" si="46"/>
        <v>131</v>
      </c>
      <c r="H89" s="8">
        <f t="shared" si="46"/>
        <v>131</v>
      </c>
      <c r="I89" s="8">
        <f t="shared" si="46"/>
        <v>131</v>
      </c>
    </row>
    <row r="90" spans="1:9" x14ac:dyDescent="0.3">
      <c r="A90" s="96">
        <v>38</v>
      </c>
      <c r="B90" s="97"/>
      <c r="C90" s="98"/>
      <c r="D90" s="26" t="s">
        <v>73</v>
      </c>
      <c r="E90" s="8">
        <v>130</v>
      </c>
      <c r="F90" s="8">
        <v>131</v>
      </c>
      <c r="G90" s="8">
        <v>131</v>
      </c>
      <c r="H90" s="8">
        <v>131</v>
      </c>
      <c r="I90" s="8">
        <v>131</v>
      </c>
    </row>
    <row r="91" spans="1:9" x14ac:dyDescent="0.3">
      <c r="H91" s="70"/>
    </row>
  </sheetData>
  <mergeCells count="88">
    <mergeCell ref="A1:I1"/>
    <mergeCell ref="A3:I3"/>
    <mergeCell ref="A5:C5"/>
    <mergeCell ref="A13:C13"/>
    <mergeCell ref="A14:C14"/>
    <mergeCell ref="A15:C15"/>
    <mergeCell ref="A6:C6"/>
    <mergeCell ref="A7:C7"/>
    <mergeCell ref="A8:C8"/>
    <mergeCell ref="A9:C9"/>
    <mergeCell ref="A11:C11"/>
    <mergeCell ref="A10:C10"/>
    <mergeCell ref="A12:C12"/>
    <mergeCell ref="A25:C25"/>
    <mergeCell ref="A27:C27"/>
    <mergeCell ref="A28:C28"/>
    <mergeCell ref="A16:C16"/>
    <mergeCell ref="A17:C17"/>
    <mergeCell ref="A26:C26"/>
    <mergeCell ref="A24:C24"/>
    <mergeCell ref="A23:C23"/>
    <mergeCell ref="A18:C18"/>
    <mergeCell ref="A19:C19"/>
    <mergeCell ref="A20:C20"/>
    <mergeCell ref="A21:C21"/>
    <mergeCell ref="A22:C22"/>
    <mergeCell ref="A29:C29"/>
    <mergeCell ref="A30:C30"/>
    <mergeCell ref="A33:C33"/>
    <mergeCell ref="A35:C35"/>
    <mergeCell ref="A38:C38"/>
    <mergeCell ref="A31:C31"/>
    <mergeCell ref="A32:C32"/>
    <mergeCell ref="A34:C34"/>
    <mergeCell ref="A36:C36"/>
    <mergeCell ref="A37:C3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54:C54"/>
    <mergeCell ref="A55:C55"/>
    <mergeCell ref="A49:C49"/>
    <mergeCell ref="A50:C50"/>
    <mergeCell ref="A51:C51"/>
    <mergeCell ref="A52:C52"/>
    <mergeCell ref="A53:C53"/>
    <mergeCell ref="A56:C56"/>
    <mergeCell ref="A57:C57"/>
    <mergeCell ref="A58:C58"/>
    <mergeCell ref="A64:C64"/>
    <mergeCell ref="A65:C65"/>
    <mergeCell ref="A60:C60"/>
    <mergeCell ref="A61:C61"/>
    <mergeCell ref="A62:C62"/>
    <mergeCell ref="A63:C63"/>
    <mergeCell ref="A59:C59"/>
    <mergeCell ref="A69:C69"/>
    <mergeCell ref="A70:C70"/>
    <mergeCell ref="A71:C71"/>
    <mergeCell ref="A72:C72"/>
    <mergeCell ref="A66:C66"/>
    <mergeCell ref="A67:C67"/>
    <mergeCell ref="A68:C68"/>
    <mergeCell ref="A78:C78"/>
    <mergeCell ref="A79:C79"/>
    <mergeCell ref="A73:C73"/>
    <mergeCell ref="A74:C74"/>
    <mergeCell ref="A75:C75"/>
    <mergeCell ref="A76:C76"/>
    <mergeCell ref="A77:C77"/>
    <mergeCell ref="A80:C80"/>
    <mergeCell ref="A81:C81"/>
    <mergeCell ref="A83:C83"/>
    <mergeCell ref="A84:C84"/>
    <mergeCell ref="A85:C85"/>
    <mergeCell ref="A90:C90"/>
    <mergeCell ref="A86:C86"/>
    <mergeCell ref="A87:C87"/>
    <mergeCell ref="A88:C88"/>
    <mergeCell ref="A82:C82"/>
    <mergeCell ref="A89:C89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G23" sqref="G23"/>
    </sheetView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List5</vt:lpstr>
      <vt:lpstr>List3</vt:lpstr>
      <vt:lpstr>List4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Ivanka Šešelj</cp:lastModifiedBy>
  <cp:lastPrinted>2024-10-31T08:31:04Z</cp:lastPrinted>
  <dcterms:created xsi:type="dcterms:W3CDTF">2022-08-12T12:51:27Z</dcterms:created>
  <dcterms:modified xsi:type="dcterms:W3CDTF">2025-02-07T18:40:34Z</dcterms:modified>
</cp:coreProperties>
</file>